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/>
  <mc:AlternateContent xmlns:mc="http://schemas.openxmlformats.org/markup-compatibility/2006">
    <mc:Choice Requires="x15">
      <x15ac:absPath xmlns:x15ac="http://schemas.microsoft.com/office/spreadsheetml/2010/11/ac" url="/Users/tommywald/Dropbox (Personal)/TW Tech Ventures/__MSP CEO/Web Site/Resources - Downloads/"/>
    </mc:Choice>
  </mc:AlternateContent>
  <xr:revisionPtr revIDLastSave="0" documentId="13_ncr:1_{895E20B4-608A-8D4A-8065-FD56F3F95600}" xr6:coauthVersionLast="43" xr6:coauthVersionMax="43" xr10:uidLastSave="{00000000-0000-0000-0000-000000000000}"/>
  <bookViews>
    <workbookView xWindow="4260" yWindow="460" windowWidth="22120" windowHeight="17780" activeTab="2" xr2:uid="{00000000-000D-0000-FFFF-FFFF00000000}"/>
  </bookViews>
  <sheets>
    <sheet name="Financial Plan" sheetId="8" r:id="rId1"/>
    <sheet name="Financial Summary" sheetId="9" r:id="rId2"/>
    <sheet name="Marketing Plan" sheetId="10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9" l="1"/>
  <c r="M40" i="8"/>
  <c r="M49" i="8" s="1"/>
  <c r="I7" i="8"/>
  <c r="L40" i="8"/>
  <c r="L49" i="8" s="1"/>
  <c r="K40" i="8"/>
  <c r="K49" i="8" s="1"/>
  <c r="J40" i="8"/>
  <c r="J49" i="8" s="1"/>
  <c r="I40" i="8"/>
  <c r="I49" i="8"/>
  <c r="H40" i="8"/>
  <c r="H49" i="8" s="1"/>
  <c r="G40" i="8"/>
  <c r="G49" i="8" s="1"/>
  <c r="F40" i="8"/>
  <c r="F49" i="8" s="1"/>
  <c r="E40" i="8"/>
  <c r="E49" i="8"/>
  <c r="D40" i="8"/>
  <c r="D49" i="8" s="1"/>
  <c r="O40" i="8"/>
  <c r="O49" i="8" s="1"/>
  <c r="N40" i="8"/>
  <c r="N49" i="8" s="1"/>
  <c r="M41" i="8"/>
  <c r="M50" i="8"/>
  <c r="I8" i="8"/>
  <c r="L41" i="8"/>
  <c r="L50" i="8"/>
  <c r="Y50" i="8" s="1"/>
  <c r="Y86" i="8" s="1"/>
  <c r="AL50" i="8"/>
  <c r="AL86" i="8" s="1"/>
  <c r="K41" i="8"/>
  <c r="K50" i="8" s="1"/>
  <c r="X50" i="8"/>
  <c r="AK50" i="8" s="1"/>
  <c r="AK86" i="8" s="1"/>
  <c r="J41" i="8"/>
  <c r="J50" i="8"/>
  <c r="I41" i="8"/>
  <c r="I50" i="8" s="1"/>
  <c r="H41" i="8"/>
  <c r="H50" i="8"/>
  <c r="U50" i="8" s="1"/>
  <c r="U86" i="8" s="1"/>
  <c r="AH50" i="8"/>
  <c r="AH86" i="8" s="1"/>
  <c r="G41" i="8"/>
  <c r="G50" i="8" s="1"/>
  <c r="F41" i="8"/>
  <c r="F50" i="8"/>
  <c r="E41" i="8"/>
  <c r="E50" i="8" s="1"/>
  <c r="D41" i="8"/>
  <c r="D50" i="8" s="1"/>
  <c r="O41" i="8"/>
  <c r="O50" i="8" s="1"/>
  <c r="N41" i="8"/>
  <c r="N50" i="8" s="1"/>
  <c r="N86" i="8" s="1"/>
  <c r="AA50" i="8"/>
  <c r="AA86" i="8" s="1"/>
  <c r="X86" i="8"/>
  <c r="L86" i="8"/>
  <c r="K86" i="8"/>
  <c r="H86" i="8"/>
  <c r="M44" i="8"/>
  <c r="M51" i="8" s="1"/>
  <c r="I9" i="8"/>
  <c r="L44" i="8"/>
  <c r="L51" i="8" s="1"/>
  <c r="Y51" i="8"/>
  <c r="K44" i="8"/>
  <c r="K51" i="8"/>
  <c r="X51" i="8" s="1"/>
  <c r="J44" i="8"/>
  <c r="J51" i="8" s="1"/>
  <c r="W51" i="8" s="1"/>
  <c r="I44" i="8"/>
  <c r="I51" i="8" s="1"/>
  <c r="H44" i="8"/>
  <c r="H51" i="8" s="1"/>
  <c r="U51" i="8"/>
  <c r="G44" i="8"/>
  <c r="G51" i="8"/>
  <c r="T51" i="8" s="1"/>
  <c r="F44" i="8"/>
  <c r="F51" i="8" s="1"/>
  <c r="S51" i="8" s="1"/>
  <c r="AF51" i="8" s="1"/>
  <c r="AF89" i="8" s="1"/>
  <c r="AF87" i="8"/>
  <c r="E44" i="8"/>
  <c r="E51" i="8"/>
  <c r="R51" i="8" s="1"/>
  <c r="AE51" i="8"/>
  <c r="D44" i="8"/>
  <c r="D51" i="8" s="1"/>
  <c r="Q51" i="8"/>
  <c r="M45" i="8"/>
  <c r="M52" i="8"/>
  <c r="Z52" i="8" s="1"/>
  <c r="AM52" i="8" s="1"/>
  <c r="I10" i="8"/>
  <c r="AM88" i="8"/>
  <c r="L45" i="8"/>
  <c r="L52" i="8" s="1"/>
  <c r="Y52" i="8" s="1"/>
  <c r="AL52" i="8" s="1"/>
  <c r="AL88" i="8" s="1"/>
  <c r="K45" i="8"/>
  <c r="K52" i="8" s="1"/>
  <c r="X52" i="8"/>
  <c r="AK52" i="8" s="1"/>
  <c r="AK88" i="8" s="1"/>
  <c r="J45" i="8"/>
  <c r="J52" i="8"/>
  <c r="W52" i="8" s="1"/>
  <c r="AJ52" i="8" s="1"/>
  <c r="AJ88" i="8" s="1"/>
  <c r="I45" i="8"/>
  <c r="I52" i="8" s="1"/>
  <c r="V52" i="8" s="1"/>
  <c r="AI52" i="8" s="1"/>
  <c r="AI88" i="8"/>
  <c r="H45" i="8"/>
  <c r="H52" i="8" s="1"/>
  <c r="U52" i="8" s="1"/>
  <c r="AH52" i="8" s="1"/>
  <c r="AH88" i="8" s="1"/>
  <c r="G45" i="8"/>
  <c r="G52" i="8" s="1"/>
  <c r="T52" i="8"/>
  <c r="AG52" i="8" s="1"/>
  <c r="AG88" i="8" s="1"/>
  <c r="F45" i="8"/>
  <c r="F52" i="8"/>
  <c r="S52" i="8" s="1"/>
  <c r="AF52" i="8" s="1"/>
  <c r="AF88" i="8" s="1"/>
  <c r="E45" i="8"/>
  <c r="E52" i="8" s="1"/>
  <c r="R52" i="8" s="1"/>
  <c r="AE52" i="8" s="1"/>
  <c r="AE88" i="8"/>
  <c r="D45" i="8"/>
  <c r="D52" i="8" s="1"/>
  <c r="Q52" i="8" s="1"/>
  <c r="AD52" i="8" s="1"/>
  <c r="AD88" i="8" s="1"/>
  <c r="AD97" i="8" s="1"/>
  <c r="D54" i="8"/>
  <c r="Q54" i="8"/>
  <c r="AD54" i="8" s="1"/>
  <c r="AD90" i="8" s="1"/>
  <c r="I12" i="8"/>
  <c r="O44" i="8"/>
  <c r="O51" i="8" s="1"/>
  <c r="AB51" i="8" s="1"/>
  <c r="AB89" i="8" s="1"/>
  <c r="N44" i="8"/>
  <c r="N51" i="8" s="1"/>
  <c r="AA51" i="8" s="1"/>
  <c r="AA89" i="8" s="1"/>
  <c r="S89" i="8"/>
  <c r="R89" i="8"/>
  <c r="Q90" i="8"/>
  <c r="L89" i="8"/>
  <c r="K89" i="8"/>
  <c r="J89" i="8"/>
  <c r="H89" i="8"/>
  <c r="G89" i="8"/>
  <c r="F89" i="8"/>
  <c r="E89" i="8"/>
  <c r="D90" i="8"/>
  <c r="D98" i="8" s="1"/>
  <c r="M54" i="8"/>
  <c r="Z54" i="8"/>
  <c r="AM54" i="8"/>
  <c r="AM90" i="8"/>
  <c r="AM99" i="8" s="1"/>
  <c r="AM117" i="8" s="1"/>
  <c r="N45" i="8"/>
  <c r="N52" i="8"/>
  <c r="AA52" i="8" s="1"/>
  <c r="AN52" i="8" s="1"/>
  <c r="AN88" i="8" s="1"/>
  <c r="N54" i="8"/>
  <c r="AA54" i="8"/>
  <c r="AN54" i="8" s="1"/>
  <c r="AN90" i="8" s="1"/>
  <c r="AN99" i="8" s="1"/>
  <c r="AN117" i="8"/>
  <c r="AO51" i="8"/>
  <c r="O45" i="8"/>
  <c r="O52" i="8"/>
  <c r="AB52" i="8"/>
  <c r="AO52" i="8" s="1"/>
  <c r="AO88" i="8" s="1"/>
  <c r="O54" i="8"/>
  <c r="AB54" i="8"/>
  <c r="AO54" i="8"/>
  <c r="AO90" i="8" s="1"/>
  <c r="AO99" i="8" s="1"/>
  <c r="AO117" i="8" s="1"/>
  <c r="J54" i="8"/>
  <c r="W54" i="8" s="1"/>
  <c r="K54" i="8"/>
  <c r="X54" i="8" s="1"/>
  <c r="AK54" i="8" s="1"/>
  <c r="AK90" i="8"/>
  <c r="AK99" i="8"/>
  <c r="AK117" i="8" s="1"/>
  <c r="L54" i="8"/>
  <c r="Y54" i="8"/>
  <c r="AL54" i="8"/>
  <c r="AL90" i="8" s="1"/>
  <c r="AL99" i="8" s="1"/>
  <c r="AL117" i="8" s="1"/>
  <c r="G54" i="8"/>
  <c r="T54" i="8" s="1"/>
  <c r="H54" i="8"/>
  <c r="U54" i="8" s="1"/>
  <c r="AH54" i="8" s="1"/>
  <c r="AH90" i="8"/>
  <c r="AH99" i="8"/>
  <c r="AH117" i="8" s="1"/>
  <c r="I54" i="8"/>
  <c r="V54" i="8"/>
  <c r="AI54" i="8"/>
  <c r="AI90" i="8" s="1"/>
  <c r="AI99" i="8" s="1"/>
  <c r="AI117" i="8" s="1"/>
  <c r="AD106" i="8"/>
  <c r="AD115" i="8"/>
  <c r="AD99" i="8"/>
  <c r="AD117" i="8" s="1"/>
  <c r="E54" i="8"/>
  <c r="F54" i="8"/>
  <c r="S54" i="8"/>
  <c r="AF54" i="8"/>
  <c r="AF90" i="8"/>
  <c r="AF99" i="8" s="1"/>
  <c r="AF117" i="8" s="1"/>
  <c r="Y87" i="8"/>
  <c r="X87" i="8"/>
  <c r="W87" i="8"/>
  <c r="U87" i="8"/>
  <c r="T87" i="8"/>
  <c r="S87" i="8"/>
  <c r="R87" i="8"/>
  <c r="Z88" i="8"/>
  <c r="Y88" i="8"/>
  <c r="X88" i="8"/>
  <c r="W88" i="8"/>
  <c r="V88" i="8"/>
  <c r="U88" i="8"/>
  <c r="T88" i="8"/>
  <c r="S88" i="8"/>
  <c r="R88" i="8"/>
  <c r="Q88" i="8"/>
  <c r="Q97" i="8" s="1"/>
  <c r="Z90" i="8"/>
  <c r="Z99" i="8"/>
  <c r="Z117" i="8" s="1"/>
  <c r="AA87" i="8"/>
  <c r="AA88" i="8"/>
  <c r="AB87" i="8"/>
  <c r="AB88" i="8"/>
  <c r="AB90" i="8"/>
  <c r="AB99" i="8"/>
  <c r="AB117" i="8" s="1"/>
  <c r="X90" i="8"/>
  <c r="X99" i="8" s="1"/>
  <c r="X117" i="8" s="1"/>
  <c r="Y90" i="8"/>
  <c r="Y99" i="8"/>
  <c r="Y117" i="8" s="1"/>
  <c r="U90" i="8"/>
  <c r="U99" i="8" s="1"/>
  <c r="U117" i="8" s="1"/>
  <c r="V90" i="8"/>
  <c r="V99" i="8" s="1"/>
  <c r="V117" i="8" s="1"/>
  <c r="Q106" i="8"/>
  <c r="Q99" i="8"/>
  <c r="Q117" i="8" s="1"/>
  <c r="Q126" i="8" s="1"/>
  <c r="Q135" i="8" s="1"/>
  <c r="S90" i="8"/>
  <c r="S99" i="8"/>
  <c r="S117" i="8" s="1"/>
  <c r="M87" i="8"/>
  <c r="L87" i="8"/>
  <c r="K87" i="8"/>
  <c r="J87" i="8"/>
  <c r="I87" i="8"/>
  <c r="H87" i="8"/>
  <c r="G87" i="8"/>
  <c r="F87" i="8"/>
  <c r="E87" i="8"/>
  <c r="D87" i="8"/>
  <c r="D96" i="8" s="1"/>
  <c r="E96" i="8"/>
  <c r="M88" i="8"/>
  <c r="L88" i="8"/>
  <c r="K88" i="8"/>
  <c r="J88" i="8"/>
  <c r="I88" i="8"/>
  <c r="H88" i="8"/>
  <c r="G88" i="8"/>
  <c r="F88" i="8"/>
  <c r="E88" i="8"/>
  <c r="D88" i="8"/>
  <c r="D97" i="8"/>
  <c r="M90" i="8"/>
  <c r="M99" i="8"/>
  <c r="M117" i="8" s="1"/>
  <c r="N87" i="8"/>
  <c r="N88" i="8"/>
  <c r="N90" i="8"/>
  <c r="N99" i="8" s="1"/>
  <c r="N117" i="8" s="1"/>
  <c r="O87" i="8"/>
  <c r="O88" i="8"/>
  <c r="O90" i="8"/>
  <c r="O99" i="8"/>
  <c r="O117" i="8"/>
  <c r="J90" i="8"/>
  <c r="J99" i="8" s="1"/>
  <c r="J117" i="8"/>
  <c r="K90" i="8"/>
  <c r="K99" i="8" s="1"/>
  <c r="K117" i="8" s="1"/>
  <c r="L90" i="8"/>
  <c r="L99" i="8" s="1"/>
  <c r="L117" i="8" s="1"/>
  <c r="G90" i="8"/>
  <c r="G99" i="8" s="1"/>
  <c r="G117" i="8" s="1"/>
  <c r="H90" i="8"/>
  <c r="H99" i="8"/>
  <c r="H117" i="8" s="1"/>
  <c r="I90" i="8"/>
  <c r="I99" i="8" s="1"/>
  <c r="I117" i="8" s="1"/>
  <c r="D106" i="8"/>
  <c r="D99" i="8"/>
  <c r="D117" i="8" s="1"/>
  <c r="F90" i="8"/>
  <c r="F99" i="8"/>
  <c r="F117" i="8"/>
  <c r="O58" i="8"/>
  <c r="O67" i="8" s="1"/>
  <c r="AB67" i="8" s="1"/>
  <c r="C23" i="8"/>
  <c r="C22" i="8"/>
  <c r="AO157" i="8"/>
  <c r="O76" i="8"/>
  <c r="AB76" i="8" s="1"/>
  <c r="AO76" i="8" s="1"/>
  <c r="AO148" i="8"/>
  <c r="AO166" i="8"/>
  <c r="O59" i="8"/>
  <c r="O68" i="8" s="1"/>
  <c r="AB68" i="8" s="1"/>
  <c r="AO68" i="8" s="1"/>
  <c r="AO140" i="8"/>
  <c r="AO158" i="8"/>
  <c r="O77" i="8"/>
  <c r="AB77" i="8"/>
  <c r="AO77" i="8"/>
  <c r="AO149" i="8" s="1"/>
  <c r="AO167" i="8"/>
  <c r="O42" i="8"/>
  <c r="O60" i="8"/>
  <c r="O69" i="8"/>
  <c r="AB69" i="8" s="1"/>
  <c r="AO69" i="8" s="1"/>
  <c r="AO141" i="8" s="1"/>
  <c r="AO177" i="8" s="1"/>
  <c r="AO159" i="8"/>
  <c r="O80" i="8"/>
  <c r="AB80" i="8" s="1"/>
  <c r="AO80" i="8"/>
  <c r="AO150" i="8" s="1"/>
  <c r="AO168" i="8"/>
  <c r="O43" i="8"/>
  <c r="O61" i="8" s="1"/>
  <c r="O70" i="8"/>
  <c r="AB70" i="8" s="1"/>
  <c r="AO70" i="8" s="1"/>
  <c r="AO142" i="8" s="1"/>
  <c r="AO178" i="8" s="1"/>
  <c r="AO160" i="8"/>
  <c r="O81" i="8"/>
  <c r="AB81" i="8" s="1"/>
  <c r="AO81" i="8" s="1"/>
  <c r="AO151" i="8"/>
  <c r="AO169" i="8"/>
  <c r="O63" i="8"/>
  <c r="O72" i="8" s="1"/>
  <c r="AB72" i="8" s="1"/>
  <c r="AO72" i="8" s="1"/>
  <c r="AO144" i="8" s="1"/>
  <c r="AO162" i="8"/>
  <c r="AO153" i="8"/>
  <c r="AO171" i="8"/>
  <c r="N58" i="8"/>
  <c r="N67" i="8"/>
  <c r="AA67" i="8"/>
  <c r="AN67" i="8" s="1"/>
  <c r="AN139" i="8" s="1"/>
  <c r="AN157" i="8"/>
  <c r="N76" i="8"/>
  <c r="AA76" i="8" s="1"/>
  <c r="AN76" i="8" s="1"/>
  <c r="AN148" i="8" s="1"/>
  <c r="AN166" i="8"/>
  <c r="N59" i="8"/>
  <c r="N68" i="8" s="1"/>
  <c r="AA68" i="8" s="1"/>
  <c r="AN68" i="8" s="1"/>
  <c r="AN140" i="8" s="1"/>
  <c r="AN176" i="8" s="1"/>
  <c r="AN158" i="8"/>
  <c r="N77" i="8"/>
  <c r="AA77" i="8"/>
  <c r="AN77" i="8"/>
  <c r="AN149" i="8" s="1"/>
  <c r="AN167" i="8"/>
  <c r="N42" i="8"/>
  <c r="N60" i="8"/>
  <c r="N69" i="8"/>
  <c r="AA69" i="8" s="1"/>
  <c r="AN69" i="8" s="1"/>
  <c r="AN141" i="8" s="1"/>
  <c r="AN177" i="8" s="1"/>
  <c r="AN159" i="8"/>
  <c r="N80" i="8"/>
  <c r="AA80" i="8" s="1"/>
  <c r="AN80" i="8"/>
  <c r="AN150" i="8" s="1"/>
  <c r="AN168" i="8"/>
  <c r="N43" i="8"/>
  <c r="N61" i="8" s="1"/>
  <c r="N70" i="8"/>
  <c r="AA70" i="8" s="1"/>
  <c r="AN70" i="8" s="1"/>
  <c r="AN142" i="8" s="1"/>
  <c r="AN160" i="8"/>
  <c r="N81" i="8"/>
  <c r="AA81" i="8" s="1"/>
  <c r="AN81" i="8" s="1"/>
  <c r="AN151" i="8"/>
  <c r="AN169" i="8"/>
  <c r="N63" i="8"/>
  <c r="N72" i="8" s="1"/>
  <c r="AA72" i="8" s="1"/>
  <c r="AN72" i="8"/>
  <c r="AN144" i="8" s="1"/>
  <c r="AN180" i="8" s="1"/>
  <c r="AN162" i="8"/>
  <c r="AN153" i="8"/>
  <c r="AN171" i="8"/>
  <c r="M58" i="8"/>
  <c r="M67" i="8"/>
  <c r="Z67" i="8"/>
  <c r="AM67" i="8" s="1"/>
  <c r="AM139" i="8" s="1"/>
  <c r="AM157" i="8"/>
  <c r="M76" i="8"/>
  <c r="Z76" i="8" s="1"/>
  <c r="AM76" i="8" s="1"/>
  <c r="AM148" i="8" s="1"/>
  <c r="AM166" i="8"/>
  <c r="M59" i="8"/>
  <c r="M68" i="8" s="1"/>
  <c r="Z68" i="8" s="1"/>
  <c r="AM68" i="8" s="1"/>
  <c r="AM140" i="8"/>
  <c r="AM158" i="8"/>
  <c r="M77" i="8"/>
  <c r="Z77" i="8"/>
  <c r="AM77" i="8"/>
  <c r="AM149" i="8" s="1"/>
  <c r="AM167" i="8"/>
  <c r="M42" i="8"/>
  <c r="M60" i="8"/>
  <c r="M69" i="8"/>
  <c r="Z69" i="8" s="1"/>
  <c r="AM69" i="8" s="1"/>
  <c r="AM141" i="8" s="1"/>
  <c r="AM159" i="8"/>
  <c r="M80" i="8"/>
  <c r="Z80" i="8" s="1"/>
  <c r="AM80" i="8"/>
  <c r="AM150" i="8" s="1"/>
  <c r="AM168" i="8"/>
  <c r="M43" i="8"/>
  <c r="M61" i="8"/>
  <c r="M70" i="8"/>
  <c r="Z70" i="8"/>
  <c r="AM70" i="8" s="1"/>
  <c r="AM142" i="8" s="1"/>
  <c r="AM160" i="8"/>
  <c r="M81" i="8"/>
  <c r="Z81" i="8" s="1"/>
  <c r="AM81" i="8" s="1"/>
  <c r="AM169" i="8"/>
  <c r="M63" i="8"/>
  <c r="M72" i="8" s="1"/>
  <c r="Z72" i="8"/>
  <c r="AM162" i="8"/>
  <c r="AM171" i="8"/>
  <c r="L58" i="8"/>
  <c r="L67" i="8"/>
  <c r="Y67" i="8" s="1"/>
  <c r="AL67" i="8" s="1"/>
  <c r="AL139" i="8" s="1"/>
  <c r="AL157" i="8"/>
  <c r="L76" i="8"/>
  <c r="Y76" i="8" s="1"/>
  <c r="AL76" i="8" s="1"/>
  <c r="AL148" i="8"/>
  <c r="AL166" i="8"/>
  <c r="L59" i="8"/>
  <c r="L68" i="8" s="1"/>
  <c r="Y68" i="8" s="1"/>
  <c r="AL68" i="8"/>
  <c r="AL140" i="8" s="1"/>
  <c r="AL176" i="8" s="1"/>
  <c r="AL158" i="8"/>
  <c r="L77" i="8"/>
  <c r="Y77" i="8"/>
  <c r="AL77" i="8" s="1"/>
  <c r="AL149" i="8" s="1"/>
  <c r="AL167" i="8"/>
  <c r="L42" i="8"/>
  <c r="L60" i="8"/>
  <c r="L69" i="8" s="1"/>
  <c r="Y69" i="8" s="1"/>
  <c r="AL69" i="8" s="1"/>
  <c r="AL141" i="8"/>
  <c r="AL177" i="8" s="1"/>
  <c r="AL159" i="8"/>
  <c r="L80" i="8"/>
  <c r="Y80" i="8" s="1"/>
  <c r="AL80" i="8" s="1"/>
  <c r="AL150" i="8" s="1"/>
  <c r="AL168" i="8"/>
  <c r="L43" i="8"/>
  <c r="L61" i="8" s="1"/>
  <c r="L70" i="8" s="1"/>
  <c r="Y70" i="8" s="1"/>
  <c r="AL70" i="8" s="1"/>
  <c r="AL142" i="8" s="1"/>
  <c r="AL178" i="8" s="1"/>
  <c r="AL160" i="8"/>
  <c r="L81" i="8"/>
  <c r="Y81" i="8" s="1"/>
  <c r="AL81" i="8" s="1"/>
  <c r="AL151" i="8" s="1"/>
  <c r="AL169" i="8"/>
  <c r="L63" i="8"/>
  <c r="L72" i="8" s="1"/>
  <c r="Y72" i="8" s="1"/>
  <c r="AL72" i="8" s="1"/>
  <c r="AL144" i="8" s="1"/>
  <c r="AL180" i="8" s="1"/>
  <c r="AL162" i="8"/>
  <c r="AL153" i="8"/>
  <c r="AL171" i="8"/>
  <c r="K58" i="8"/>
  <c r="K67" i="8"/>
  <c r="X67" i="8" s="1"/>
  <c r="AK157" i="8"/>
  <c r="K76" i="8"/>
  <c r="X76" i="8" s="1"/>
  <c r="AK166" i="8"/>
  <c r="K59" i="8"/>
  <c r="K68" i="8"/>
  <c r="X68" i="8" s="1"/>
  <c r="AK68" i="8" s="1"/>
  <c r="AK140" i="8" s="1"/>
  <c r="AK176" i="8" s="1"/>
  <c r="AK158" i="8"/>
  <c r="K77" i="8"/>
  <c r="X77" i="8"/>
  <c r="AK77" i="8" s="1"/>
  <c r="AK149" i="8" s="1"/>
  <c r="AK167" i="8"/>
  <c r="K42" i="8"/>
  <c r="K60" i="8"/>
  <c r="K69" i="8" s="1"/>
  <c r="X69" i="8" s="1"/>
  <c r="AK159" i="8"/>
  <c r="K80" i="8"/>
  <c r="X80" i="8" s="1"/>
  <c r="AK80" i="8" s="1"/>
  <c r="AK150" i="8"/>
  <c r="AK168" i="8"/>
  <c r="K43" i="8"/>
  <c r="K61" i="8" s="1"/>
  <c r="K70" i="8" s="1"/>
  <c r="X70" i="8" s="1"/>
  <c r="AK160" i="8"/>
  <c r="K81" i="8"/>
  <c r="X81" i="8" s="1"/>
  <c r="AK81" i="8" s="1"/>
  <c r="AK169" i="8"/>
  <c r="K63" i="8"/>
  <c r="K72" i="8" s="1"/>
  <c r="AK162" i="8"/>
  <c r="AK171" i="8"/>
  <c r="J58" i="8"/>
  <c r="J67" i="8"/>
  <c r="W67" i="8" s="1"/>
  <c r="AJ157" i="8"/>
  <c r="J76" i="8"/>
  <c r="W76" i="8" s="1"/>
  <c r="AJ166" i="8"/>
  <c r="J59" i="8"/>
  <c r="J68" i="8" s="1"/>
  <c r="W68" i="8" s="1"/>
  <c r="W140" i="8" s="1"/>
  <c r="AJ68" i="8"/>
  <c r="AJ140" i="8" s="1"/>
  <c r="AJ158" i="8"/>
  <c r="J77" i="8"/>
  <c r="W77" i="8"/>
  <c r="AJ77" i="8" s="1"/>
  <c r="AJ149" i="8" s="1"/>
  <c r="AJ167" i="8"/>
  <c r="AJ176" i="8"/>
  <c r="J42" i="8"/>
  <c r="J60" i="8"/>
  <c r="J69" i="8" s="1"/>
  <c r="W69" i="8" s="1"/>
  <c r="AJ159" i="8"/>
  <c r="J80" i="8"/>
  <c r="W80" i="8" s="1"/>
  <c r="AJ80" i="8" s="1"/>
  <c r="AJ150" i="8" s="1"/>
  <c r="AJ168" i="8"/>
  <c r="J43" i="8"/>
  <c r="J61" i="8" s="1"/>
  <c r="J70" i="8"/>
  <c r="W70" i="8" s="1"/>
  <c r="AJ70" i="8" s="1"/>
  <c r="AJ142" i="8" s="1"/>
  <c r="AJ160" i="8"/>
  <c r="J81" i="8"/>
  <c r="W81" i="8" s="1"/>
  <c r="AJ169" i="8"/>
  <c r="J63" i="8"/>
  <c r="J72" i="8" s="1"/>
  <c r="W72" i="8"/>
  <c r="AJ72" i="8" s="1"/>
  <c r="AJ144" i="8" s="1"/>
  <c r="AJ162" i="8"/>
  <c r="AJ171" i="8"/>
  <c r="I58" i="8"/>
  <c r="I67" i="8"/>
  <c r="V67" i="8"/>
  <c r="AI157" i="8"/>
  <c r="I76" i="8"/>
  <c r="V76" i="8"/>
  <c r="AI166" i="8"/>
  <c r="I59" i="8"/>
  <c r="I68" i="8" s="1"/>
  <c r="V68" i="8" s="1"/>
  <c r="AI68" i="8" s="1"/>
  <c r="AI140" i="8"/>
  <c r="AI158" i="8"/>
  <c r="I77" i="8"/>
  <c r="V77" i="8"/>
  <c r="AI77" i="8"/>
  <c r="AI149" i="8" s="1"/>
  <c r="AI167" i="8"/>
  <c r="I42" i="8"/>
  <c r="I60" i="8"/>
  <c r="I69" i="8"/>
  <c r="V69" i="8" s="1"/>
  <c r="AI159" i="8"/>
  <c r="I80" i="8"/>
  <c r="V80" i="8" s="1"/>
  <c r="AI168" i="8"/>
  <c r="I43" i="8"/>
  <c r="I61" i="8" s="1"/>
  <c r="I70" i="8" s="1"/>
  <c r="V70" i="8"/>
  <c r="AI160" i="8"/>
  <c r="I81" i="8"/>
  <c r="V81" i="8"/>
  <c r="AI81" i="8" s="1"/>
  <c r="AI169" i="8"/>
  <c r="I63" i="8"/>
  <c r="I72" i="8" s="1"/>
  <c r="V72" i="8" s="1"/>
  <c r="AI162" i="8"/>
  <c r="AI171" i="8"/>
  <c r="H58" i="8"/>
  <c r="H67" i="8"/>
  <c r="U67" i="8" s="1"/>
  <c r="U139" i="8" s="1"/>
  <c r="AH67" i="8"/>
  <c r="AH139" i="8" s="1"/>
  <c r="AH157" i="8"/>
  <c r="H76" i="8"/>
  <c r="U76" i="8" s="1"/>
  <c r="AH166" i="8"/>
  <c r="H59" i="8"/>
  <c r="H68" i="8" s="1"/>
  <c r="U68" i="8" s="1"/>
  <c r="AH158" i="8"/>
  <c r="H77" i="8"/>
  <c r="U77" i="8"/>
  <c r="AH77" i="8" s="1"/>
  <c r="AH149" i="8"/>
  <c r="AH167" i="8"/>
  <c r="H42" i="8"/>
  <c r="H60" i="8"/>
  <c r="H69" i="8" s="1"/>
  <c r="U69" i="8" s="1"/>
  <c r="AH159" i="8"/>
  <c r="H80" i="8"/>
  <c r="U80" i="8" s="1"/>
  <c r="AH80" i="8"/>
  <c r="AH150" i="8" s="1"/>
  <c r="AH168" i="8"/>
  <c r="H43" i="8"/>
  <c r="H61" i="8" s="1"/>
  <c r="H70" i="8"/>
  <c r="U70" i="8" s="1"/>
  <c r="AH70" i="8" s="1"/>
  <c r="AH142" i="8" s="1"/>
  <c r="AH160" i="8"/>
  <c r="H81" i="8"/>
  <c r="U81" i="8" s="1"/>
  <c r="AH169" i="8"/>
  <c r="H63" i="8"/>
  <c r="H72" i="8" s="1"/>
  <c r="U72" i="8"/>
  <c r="AH72" i="8" s="1"/>
  <c r="AH144" i="8" s="1"/>
  <c r="AH162" i="8"/>
  <c r="AH171" i="8"/>
  <c r="G58" i="8"/>
  <c r="G67" i="8"/>
  <c r="T67" i="8" s="1"/>
  <c r="AG157" i="8"/>
  <c r="G76" i="8"/>
  <c r="T76" i="8" s="1"/>
  <c r="AG166" i="8"/>
  <c r="G59" i="8"/>
  <c r="G68" i="8"/>
  <c r="T68" i="8" s="1"/>
  <c r="AG68" i="8" s="1"/>
  <c r="AG140" i="8" s="1"/>
  <c r="AG158" i="8"/>
  <c r="G77" i="8"/>
  <c r="T77" i="8" s="1"/>
  <c r="AG77" i="8" s="1"/>
  <c r="AG149" i="8"/>
  <c r="AG167" i="8"/>
  <c r="G42" i="8"/>
  <c r="G60" i="8" s="1"/>
  <c r="G69" i="8" s="1"/>
  <c r="T69" i="8"/>
  <c r="AG69" i="8" s="1"/>
  <c r="AG141" i="8" s="1"/>
  <c r="AG159" i="8"/>
  <c r="G80" i="8"/>
  <c r="AG168" i="8"/>
  <c r="G43" i="8"/>
  <c r="G61" i="8" s="1"/>
  <c r="G70" i="8" s="1"/>
  <c r="T70" i="8" s="1"/>
  <c r="T142" i="8" s="1"/>
  <c r="T178" i="8" s="1"/>
  <c r="AG70" i="8"/>
  <c r="AG142" i="8" s="1"/>
  <c r="AG160" i="8"/>
  <c r="G81" i="8"/>
  <c r="T81" i="8"/>
  <c r="AG81" i="8" s="1"/>
  <c r="AG169" i="8"/>
  <c r="G63" i="8"/>
  <c r="G72" i="8" s="1"/>
  <c r="T72" i="8" s="1"/>
  <c r="AG72" i="8" s="1"/>
  <c r="AG144" i="8"/>
  <c r="AG162" i="8"/>
  <c r="AG171" i="8"/>
  <c r="F58" i="8"/>
  <c r="F67" i="8" s="1"/>
  <c r="S67" i="8" s="1"/>
  <c r="AF67" i="8"/>
  <c r="AF139" i="8" s="1"/>
  <c r="AF175" i="8" s="1"/>
  <c r="AF157" i="8"/>
  <c r="F76" i="8"/>
  <c r="S76" i="8"/>
  <c r="AF76" i="8" s="1"/>
  <c r="AF148" i="8" s="1"/>
  <c r="AF166" i="8"/>
  <c r="F59" i="8"/>
  <c r="F68" i="8"/>
  <c r="S68" i="8" s="1"/>
  <c r="AF68" i="8" s="1"/>
  <c r="AF140" i="8" s="1"/>
  <c r="AF158" i="8"/>
  <c r="F77" i="8"/>
  <c r="S77" i="8" s="1"/>
  <c r="AF77" i="8" s="1"/>
  <c r="AF149" i="8"/>
  <c r="AF167" i="8"/>
  <c r="F42" i="8"/>
  <c r="F60" i="8" s="1"/>
  <c r="F69" i="8" s="1"/>
  <c r="S69" i="8"/>
  <c r="AF69" i="8" s="1"/>
  <c r="AF141" i="8" s="1"/>
  <c r="AF159" i="8"/>
  <c r="F80" i="8"/>
  <c r="AF168" i="8"/>
  <c r="F43" i="8"/>
  <c r="F61" i="8" s="1"/>
  <c r="F70" i="8" s="1"/>
  <c r="S70" i="8" s="1"/>
  <c r="AF70" i="8"/>
  <c r="AF142" i="8" s="1"/>
  <c r="AF160" i="8"/>
  <c r="F81" i="8"/>
  <c r="S81" i="8"/>
  <c r="AF81" i="8" s="1"/>
  <c r="AF169" i="8"/>
  <c r="F63" i="8"/>
  <c r="F72" i="8" s="1"/>
  <c r="S72" i="8" s="1"/>
  <c r="AF72" i="8" s="1"/>
  <c r="AF144" i="8"/>
  <c r="AF162" i="8"/>
  <c r="AF171" i="8"/>
  <c r="E58" i="8"/>
  <c r="E67" i="8" s="1"/>
  <c r="R67" i="8" s="1"/>
  <c r="AE67" i="8"/>
  <c r="AE139" i="8" s="1"/>
  <c r="AE175" i="8" s="1"/>
  <c r="AE157" i="8"/>
  <c r="E76" i="8"/>
  <c r="R76" i="8"/>
  <c r="AE76" i="8" s="1"/>
  <c r="AE148" i="8" s="1"/>
  <c r="AE166" i="8"/>
  <c r="E59" i="8"/>
  <c r="E68" i="8"/>
  <c r="R68" i="8" s="1"/>
  <c r="AE68" i="8" s="1"/>
  <c r="AE140" i="8" s="1"/>
  <c r="AE158" i="8"/>
  <c r="E77" i="8"/>
  <c r="R77" i="8" s="1"/>
  <c r="AE77" i="8" s="1"/>
  <c r="AE149" i="8"/>
  <c r="AE167" i="8"/>
  <c r="E42" i="8"/>
  <c r="E60" i="8" s="1"/>
  <c r="E69" i="8" s="1"/>
  <c r="R69" i="8"/>
  <c r="AE69" i="8" s="1"/>
  <c r="AE141" i="8" s="1"/>
  <c r="AE159" i="8"/>
  <c r="E80" i="8"/>
  <c r="AE168" i="8"/>
  <c r="E43" i="8"/>
  <c r="E61" i="8" s="1"/>
  <c r="E70" i="8" s="1"/>
  <c r="R70" i="8" s="1"/>
  <c r="R142" i="8" s="1"/>
  <c r="AE160" i="8"/>
  <c r="E81" i="8"/>
  <c r="R81" i="8"/>
  <c r="AE81" i="8" s="1"/>
  <c r="AE169" i="8"/>
  <c r="E63" i="8"/>
  <c r="E72" i="8" s="1"/>
  <c r="R72" i="8" s="1"/>
  <c r="AE72" i="8" s="1"/>
  <c r="AE144" i="8"/>
  <c r="AE162" i="8"/>
  <c r="AE171" i="8"/>
  <c r="D58" i="8"/>
  <c r="D67" i="8" s="1"/>
  <c r="Q67" i="8" s="1"/>
  <c r="AD67" i="8"/>
  <c r="AD139" i="8" s="1"/>
  <c r="AD175" i="8" s="1"/>
  <c r="AD157" i="8"/>
  <c r="D76" i="8"/>
  <c r="Q76" i="8"/>
  <c r="AD76" i="8" s="1"/>
  <c r="AD148" i="8" s="1"/>
  <c r="AD166" i="8"/>
  <c r="D59" i="8"/>
  <c r="D68" i="8"/>
  <c r="Q68" i="8" s="1"/>
  <c r="AD68" i="8" s="1"/>
  <c r="AD140" i="8" s="1"/>
  <c r="AD158" i="8"/>
  <c r="D77" i="8"/>
  <c r="Q77" i="8" s="1"/>
  <c r="AD77" i="8" s="1"/>
  <c r="AD149" i="8"/>
  <c r="AD167" i="8"/>
  <c r="D42" i="8"/>
  <c r="D60" i="8" s="1"/>
  <c r="D69" i="8" s="1"/>
  <c r="Q69" i="8"/>
  <c r="AD69" i="8" s="1"/>
  <c r="AD141" i="8" s="1"/>
  <c r="AD159" i="8"/>
  <c r="D80" i="8"/>
  <c r="AD168" i="8"/>
  <c r="AD124" i="8"/>
  <c r="D43" i="8"/>
  <c r="D61" i="8" s="1"/>
  <c r="D70" i="8" s="1"/>
  <c r="Q70" i="8" s="1"/>
  <c r="AD70" i="8"/>
  <c r="AD142" i="8" s="1"/>
  <c r="AD160" i="8"/>
  <c r="D81" i="8"/>
  <c r="Q81" i="8"/>
  <c r="AD81" i="8" s="1"/>
  <c r="AD169" i="8"/>
  <c r="D63" i="8"/>
  <c r="D72" i="8" s="1"/>
  <c r="Q72" i="8" s="1"/>
  <c r="AD72" i="8" s="1"/>
  <c r="AD144" i="8"/>
  <c r="AD162" i="8"/>
  <c r="AD171" i="8"/>
  <c r="AB157" i="8"/>
  <c r="AB148" i="8"/>
  <c r="AB166" i="8"/>
  <c r="AB140" i="8"/>
  <c r="AB158" i="8"/>
  <c r="AB149" i="8"/>
  <c r="AB167" i="8"/>
  <c r="AB176" i="8"/>
  <c r="AB141" i="8"/>
  <c r="AB159" i="8"/>
  <c r="AB177" i="8" s="1"/>
  <c r="AB150" i="8"/>
  <c r="AB168" i="8"/>
  <c r="AB142" i="8"/>
  <c r="AB160" i="8"/>
  <c r="AB151" i="8"/>
  <c r="AB178" i="8" s="1"/>
  <c r="AB169" i="8"/>
  <c r="AB144" i="8"/>
  <c r="AB162" i="8"/>
  <c r="AB153" i="8"/>
  <c r="AB180" i="8" s="1"/>
  <c r="AB171" i="8"/>
  <c r="AA139" i="8"/>
  <c r="AA157" i="8"/>
  <c r="AA175" i="8" s="1"/>
  <c r="AA148" i="8"/>
  <c r="AA166" i="8"/>
  <c r="AA140" i="8"/>
  <c r="AA158" i="8"/>
  <c r="AA149" i="8"/>
  <c r="AA176" i="8" s="1"/>
  <c r="AA167" i="8"/>
  <c r="AA141" i="8"/>
  <c r="AA159" i="8"/>
  <c r="AA150" i="8"/>
  <c r="AA168" i="8"/>
  <c r="AA177" i="8" s="1"/>
  <c r="AA142" i="8"/>
  <c r="AA160" i="8"/>
  <c r="AA151" i="8"/>
  <c r="AA169" i="8"/>
  <c r="AA178" i="8"/>
  <c r="AA144" i="8"/>
  <c r="AA162" i="8"/>
  <c r="AA153" i="8"/>
  <c r="AA171" i="8"/>
  <c r="AA180" i="8"/>
  <c r="Z139" i="8"/>
  <c r="Z157" i="8"/>
  <c r="Z148" i="8"/>
  <c r="Z166" i="8"/>
  <c r="Z175" i="8" s="1"/>
  <c r="Z140" i="8"/>
  <c r="Z158" i="8"/>
  <c r="Z149" i="8"/>
  <c r="Z167" i="8"/>
  <c r="Z176" i="8"/>
  <c r="Z141" i="8"/>
  <c r="Z159" i="8"/>
  <c r="Z177" i="8" s="1"/>
  <c r="Z150" i="8"/>
  <c r="Z168" i="8"/>
  <c r="Z142" i="8"/>
  <c r="Z160" i="8"/>
  <c r="Z151" i="8"/>
  <c r="Z178" i="8" s="1"/>
  <c r="Z169" i="8"/>
  <c r="Z162" i="8"/>
  <c r="Z153" i="8"/>
  <c r="Z171" i="8"/>
  <c r="Y139" i="8"/>
  <c r="Y157" i="8"/>
  <c r="Y175" i="8" s="1"/>
  <c r="Y148" i="8"/>
  <c r="Y166" i="8"/>
  <c r="Y140" i="8"/>
  <c r="Y158" i="8"/>
  <c r="Y149" i="8"/>
  <c r="Y176" i="8" s="1"/>
  <c r="Y167" i="8"/>
  <c r="Y141" i="8"/>
  <c r="Y159" i="8"/>
  <c r="Y150" i="8"/>
  <c r="Y168" i="8"/>
  <c r="Y177" i="8" s="1"/>
  <c r="Y142" i="8"/>
  <c r="Y160" i="8"/>
  <c r="Y151" i="8"/>
  <c r="Y169" i="8"/>
  <c r="Y178" i="8"/>
  <c r="Y162" i="8"/>
  <c r="Y153" i="8"/>
  <c r="Y171" i="8"/>
  <c r="X157" i="8"/>
  <c r="X166" i="8"/>
  <c r="X140" i="8"/>
  <c r="X158" i="8"/>
  <c r="X149" i="8"/>
  <c r="X167" i="8"/>
  <c r="X176" i="8"/>
  <c r="X159" i="8"/>
  <c r="X150" i="8"/>
  <c r="X168" i="8"/>
  <c r="X160" i="8"/>
  <c r="X151" i="8"/>
  <c r="X169" i="8"/>
  <c r="X162" i="8"/>
  <c r="X153" i="8"/>
  <c r="X171" i="8"/>
  <c r="W157" i="8"/>
  <c r="W166" i="8"/>
  <c r="W158" i="8"/>
  <c r="W167" i="8"/>
  <c r="W159" i="8"/>
  <c r="W150" i="8"/>
  <c r="W168" i="8"/>
  <c r="W142" i="8"/>
  <c r="W160" i="8"/>
  <c r="W169" i="8"/>
  <c r="W144" i="8"/>
  <c r="W162" i="8"/>
  <c r="W171" i="8"/>
  <c r="V157" i="8"/>
  <c r="V166" i="8"/>
  <c r="V140" i="8"/>
  <c r="V158" i="8"/>
  <c r="V149" i="8"/>
  <c r="V167" i="8"/>
  <c r="V176" i="8"/>
  <c r="V159" i="8"/>
  <c r="V168" i="8"/>
  <c r="V160" i="8"/>
  <c r="V151" i="8"/>
  <c r="V169" i="8"/>
  <c r="V162" i="8"/>
  <c r="V153" i="8"/>
  <c r="V171" i="8"/>
  <c r="U157" i="8"/>
  <c r="U166" i="8"/>
  <c r="U158" i="8"/>
  <c r="U149" i="8"/>
  <c r="U167" i="8"/>
  <c r="U159" i="8"/>
  <c r="U150" i="8"/>
  <c r="U168" i="8"/>
  <c r="U160" i="8"/>
  <c r="U169" i="8"/>
  <c r="U144" i="8"/>
  <c r="U162" i="8"/>
  <c r="U171" i="8"/>
  <c r="T157" i="8"/>
  <c r="T166" i="8"/>
  <c r="T140" i="8"/>
  <c r="T158" i="8"/>
  <c r="T176" i="8" s="1"/>
  <c r="T149" i="8"/>
  <c r="T167" i="8"/>
  <c r="T141" i="8"/>
  <c r="T159" i="8"/>
  <c r="T168" i="8"/>
  <c r="T160" i="8"/>
  <c r="T151" i="8"/>
  <c r="T169" i="8"/>
  <c r="T144" i="8"/>
  <c r="T162" i="8"/>
  <c r="T153" i="8"/>
  <c r="T171" i="8"/>
  <c r="S139" i="8"/>
  <c r="S157" i="8"/>
  <c r="S148" i="8"/>
  <c r="S175" i="8" s="1"/>
  <c r="S166" i="8"/>
  <c r="S158" i="8"/>
  <c r="S149" i="8"/>
  <c r="S167" i="8"/>
  <c r="S141" i="8"/>
  <c r="S159" i="8"/>
  <c r="S168" i="8"/>
  <c r="S142" i="8"/>
  <c r="S160" i="8"/>
  <c r="S169" i="8"/>
  <c r="S144" i="8"/>
  <c r="S162" i="8"/>
  <c r="S171" i="8"/>
  <c r="R139" i="8"/>
  <c r="R157" i="8"/>
  <c r="R148" i="8"/>
  <c r="R166" i="8"/>
  <c r="R175" i="8"/>
  <c r="R140" i="8"/>
  <c r="R158" i="8"/>
  <c r="R176" i="8" s="1"/>
  <c r="R149" i="8"/>
  <c r="R167" i="8"/>
  <c r="R141" i="8"/>
  <c r="R159" i="8"/>
  <c r="R168" i="8"/>
  <c r="R160" i="8"/>
  <c r="R151" i="8"/>
  <c r="R169" i="8"/>
  <c r="R144" i="8"/>
  <c r="R162" i="8"/>
  <c r="R153" i="8"/>
  <c r="R171" i="8"/>
  <c r="Q139" i="8"/>
  <c r="Q157" i="8"/>
  <c r="Q148" i="8"/>
  <c r="Q175" i="8" s="1"/>
  <c r="Q166" i="8"/>
  <c r="Q158" i="8"/>
  <c r="Q149" i="8"/>
  <c r="Q167" i="8"/>
  <c r="Q141" i="8"/>
  <c r="Q159" i="8"/>
  <c r="Q168" i="8"/>
  <c r="Q142" i="8"/>
  <c r="Q160" i="8"/>
  <c r="Q169" i="8"/>
  <c r="Q144" i="8"/>
  <c r="Q162" i="8"/>
  <c r="Q171" i="8"/>
  <c r="E139" i="8"/>
  <c r="E157" i="8"/>
  <c r="E148" i="8"/>
  <c r="E166" i="8"/>
  <c r="E175" i="8"/>
  <c r="F139" i="8"/>
  <c r="F157" i="8"/>
  <c r="F148" i="8"/>
  <c r="F166" i="8"/>
  <c r="F175" i="8"/>
  <c r="G139" i="8"/>
  <c r="G157" i="8"/>
  <c r="G148" i="8"/>
  <c r="G166" i="8"/>
  <c r="G175" i="8"/>
  <c r="H139" i="8"/>
  <c r="H157" i="8"/>
  <c r="H148" i="8"/>
  <c r="H166" i="8"/>
  <c r="H175" i="8"/>
  <c r="I139" i="8"/>
  <c r="I157" i="8"/>
  <c r="I148" i="8"/>
  <c r="I166" i="8"/>
  <c r="I175" i="8"/>
  <c r="J139" i="8"/>
  <c r="J157" i="8"/>
  <c r="J148" i="8"/>
  <c r="J166" i="8"/>
  <c r="J175" i="8"/>
  <c r="K139" i="8"/>
  <c r="K157" i="8"/>
  <c r="K148" i="8"/>
  <c r="K166" i="8"/>
  <c r="K175" i="8"/>
  <c r="L139" i="8"/>
  <c r="L157" i="8"/>
  <c r="L148" i="8"/>
  <c r="L166" i="8"/>
  <c r="L175" i="8"/>
  <c r="M139" i="8"/>
  <c r="M157" i="8"/>
  <c r="M148" i="8"/>
  <c r="M166" i="8"/>
  <c r="M175" i="8"/>
  <c r="N139" i="8"/>
  <c r="N157" i="8"/>
  <c r="N148" i="8"/>
  <c r="N166" i="8"/>
  <c r="N175" i="8"/>
  <c r="O139" i="8"/>
  <c r="O157" i="8"/>
  <c r="O148" i="8"/>
  <c r="O166" i="8"/>
  <c r="O175" i="8"/>
  <c r="E140" i="8"/>
  <c r="E158" i="8"/>
  <c r="E149" i="8"/>
  <c r="E167" i="8"/>
  <c r="E176" i="8"/>
  <c r="F140" i="8"/>
  <c r="F158" i="8"/>
  <c r="F149" i="8"/>
  <c r="F167" i="8"/>
  <c r="F176" i="8"/>
  <c r="G140" i="8"/>
  <c r="G158" i="8"/>
  <c r="G149" i="8"/>
  <c r="G167" i="8"/>
  <c r="G176" i="8"/>
  <c r="H158" i="8"/>
  <c r="H149" i="8"/>
  <c r="H167" i="8"/>
  <c r="I140" i="8"/>
  <c r="I158" i="8"/>
  <c r="I149" i="8"/>
  <c r="I167" i="8"/>
  <c r="I176" i="8"/>
  <c r="J140" i="8"/>
  <c r="J158" i="8"/>
  <c r="J149" i="8"/>
  <c r="J167" i="8"/>
  <c r="J176" i="8"/>
  <c r="K140" i="8"/>
  <c r="K158" i="8"/>
  <c r="K149" i="8"/>
  <c r="K167" i="8"/>
  <c r="K176" i="8"/>
  <c r="L140" i="8"/>
  <c r="L158" i="8"/>
  <c r="L149" i="8"/>
  <c r="L167" i="8"/>
  <c r="L176" i="8"/>
  <c r="M140" i="8"/>
  <c r="M158" i="8"/>
  <c r="M149" i="8"/>
  <c r="M167" i="8"/>
  <c r="M176" i="8"/>
  <c r="N140" i="8"/>
  <c r="N158" i="8"/>
  <c r="N149" i="8"/>
  <c r="N167" i="8"/>
  <c r="N176" i="8"/>
  <c r="O140" i="8"/>
  <c r="O158" i="8"/>
  <c r="O149" i="8"/>
  <c r="O167" i="8"/>
  <c r="O176" i="8"/>
  <c r="E141" i="8"/>
  <c r="E159" i="8"/>
  <c r="E168" i="8"/>
  <c r="F141" i="8"/>
  <c r="F159" i="8"/>
  <c r="F168" i="8"/>
  <c r="G141" i="8"/>
  <c r="G159" i="8"/>
  <c r="G168" i="8"/>
  <c r="H141" i="8"/>
  <c r="H159" i="8"/>
  <c r="H150" i="8"/>
  <c r="H168" i="8"/>
  <c r="H177" i="8"/>
  <c r="I141" i="8"/>
  <c r="I159" i="8"/>
  <c r="I150" i="8"/>
  <c r="I168" i="8"/>
  <c r="I177" i="8"/>
  <c r="J141" i="8"/>
  <c r="J159" i="8"/>
  <c r="J150" i="8"/>
  <c r="J168" i="8"/>
  <c r="J177" i="8"/>
  <c r="K141" i="8"/>
  <c r="K159" i="8"/>
  <c r="K150" i="8"/>
  <c r="K168" i="8"/>
  <c r="K177" i="8"/>
  <c r="L141" i="8"/>
  <c r="L159" i="8"/>
  <c r="L150" i="8"/>
  <c r="L168" i="8"/>
  <c r="L177" i="8"/>
  <c r="M141" i="8"/>
  <c r="M159" i="8"/>
  <c r="M150" i="8"/>
  <c r="M168" i="8"/>
  <c r="M177" i="8"/>
  <c r="N141" i="8"/>
  <c r="N159" i="8"/>
  <c r="N150" i="8"/>
  <c r="N168" i="8"/>
  <c r="N177" i="8"/>
  <c r="O141" i="8"/>
  <c r="O159" i="8"/>
  <c r="O150" i="8"/>
  <c r="O168" i="8"/>
  <c r="O177" i="8"/>
  <c r="E142" i="8"/>
  <c r="E160" i="8"/>
  <c r="E151" i="8"/>
  <c r="E169" i="8"/>
  <c r="E178" i="8"/>
  <c r="F142" i="8"/>
  <c r="F160" i="8"/>
  <c r="F151" i="8"/>
  <c r="F169" i="8"/>
  <c r="F178" i="8"/>
  <c r="G142" i="8"/>
  <c r="G160" i="8"/>
  <c r="G151" i="8"/>
  <c r="G169" i="8"/>
  <c r="G178" i="8"/>
  <c r="H142" i="8"/>
  <c r="H160" i="8"/>
  <c r="H151" i="8"/>
  <c r="H169" i="8"/>
  <c r="H178" i="8"/>
  <c r="I142" i="8"/>
  <c r="I160" i="8"/>
  <c r="I151" i="8"/>
  <c r="I169" i="8"/>
  <c r="I178" i="8"/>
  <c r="J142" i="8"/>
  <c r="J160" i="8"/>
  <c r="J151" i="8"/>
  <c r="J169" i="8"/>
  <c r="J178" i="8"/>
  <c r="K142" i="8"/>
  <c r="K160" i="8"/>
  <c r="K151" i="8"/>
  <c r="K169" i="8"/>
  <c r="K178" i="8"/>
  <c r="L142" i="8"/>
  <c r="L160" i="8"/>
  <c r="L151" i="8"/>
  <c r="L169" i="8"/>
  <c r="L178" i="8"/>
  <c r="M142" i="8"/>
  <c r="M160" i="8"/>
  <c r="M151" i="8"/>
  <c r="M169" i="8"/>
  <c r="M178" i="8"/>
  <c r="N142" i="8"/>
  <c r="N160" i="8"/>
  <c r="N151" i="8"/>
  <c r="N169" i="8"/>
  <c r="N178" i="8"/>
  <c r="O142" i="8"/>
  <c r="O160" i="8"/>
  <c r="O151" i="8"/>
  <c r="O169" i="8"/>
  <c r="O178" i="8"/>
  <c r="E144" i="8"/>
  <c r="E162" i="8"/>
  <c r="E153" i="8"/>
  <c r="E180" i="8" s="1"/>
  <c r="E171" i="8"/>
  <c r="F144" i="8"/>
  <c r="F162" i="8"/>
  <c r="F153" i="8"/>
  <c r="F180" i="8" s="1"/>
  <c r="F171" i="8"/>
  <c r="G144" i="8"/>
  <c r="G162" i="8"/>
  <c r="G153" i="8"/>
  <c r="G180" i="8" s="1"/>
  <c r="G171" i="8"/>
  <c r="H144" i="8"/>
  <c r="H162" i="8"/>
  <c r="H153" i="8"/>
  <c r="H180" i="8" s="1"/>
  <c r="H171" i="8"/>
  <c r="I144" i="8"/>
  <c r="I162" i="8"/>
  <c r="I153" i="8"/>
  <c r="I180" i="8" s="1"/>
  <c r="I171" i="8"/>
  <c r="J144" i="8"/>
  <c r="J162" i="8"/>
  <c r="J153" i="8"/>
  <c r="J180" i="8" s="1"/>
  <c r="J171" i="8"/>
  <c r="K162" i="8"/>
  <c r="K153" i="8"/>
  <c r="K171" i="8"/>
  <c r="L144" i="8"/>
  <c r="L162" i="8"/>
  <c r="L153" i="8"/>
  <c r="L180" i="8" s="1"/>
  <c r="L171" i="8"/>
  <c r="M144" i="8"/>
  <c r="M162" i="8"/>
  <c r="M153" i="8"/>
  <c r="M180" i="8" s="1"/>
  <c r="M171" i="8"/>
  <c r="N144" i="8"/>
  <c r="N162" i="8"/>
  <c r="N153" i="8"/>
  <c r="N180" i="8" s="1"/>
  <c r="N171" i="8"/>
  <c r="O144" i="8"/>
  <c r="O162" i="8"/>
  <c r="O153" i="8"/>
  <c r="O180" i="8" s="1"/>
  <c r="O171" i="8"/>
  <c r="D139" i="8"/>
  <c r="D148" i="8"/>
  <c r="D157" i="8"/>
  <c r="D166" i="8"/>
  <c r="D175" i="8"/>
  <c r="D140" i="8"/>
  <c r="D149" i="8"/>
  <c r="D176" i="8" s="1"/>
  <c r="D158" i="8"/>
  <c r="D167" i="8"/>
  <c r="D141" i="8"/>
  <c r="D159" i="8"/>
  <c r="D168" i="8"/>
  <c r="D142" i="8"/>
  <c r="D151" i="8"/>
  <c r="D178" i="8" s="1"/>
  <c r="D160" i="8"/>
  <c r="D169" i="8"/>
  <c r="D144" i="8"/>
  <c r="D162" i="8"/>
  <c r="D153" i="8"/>
  <c r="D171" i="8"/>
  <c r="AO126" i="8"/>
  <c r="AO135" i="8"/>
  <c r="AN126" i="8"/>
  <c r="AN135" i="8"/>
  <c r="AM126" i="8"/>
  <c r="AM135" i="8"/>
  <c r="AL126" i="8"/>
  <c r="AL135" i="8"/>
  <c r="AK126" i="8"/>
  <c r="AK135" i="8"/>
  <c r="AI126" i="8"/>
  <c r="AI135" i="8"/>
  <c r="AH126" i="8"/>
  <c r="AH135" i="8"/>
  <c r="AF126" i="8"/>
  <c r="AF135" i="8"/>
  <c r="AD126" i="8"/>
  <c r="AD135" i="8"/>
  <c r="AD133" i="8"/>
  <c r="AB126" i="8"/>
  <c r="AB135" i="8"/>
  <c r="Z126" i="8"/>
  <c r="Z135" i="8"/>
  <c r="Y126" i="8"/>
  <c r="Y135" i="8"/>
  <c r="X126" i="8"/>
  <c r="X135" i="8"/>
  <c r="V126" i="8"/>
  <c r="V135" i="8"/>
  <c r="U126" i="8"/>
  <c r="U135" i="8"/>
  <c r="S126" i="8"/>
  <c r="S135" i="8"/>
  <c r="F126" i="8"/>
  <c r="F135" i="8" s="1"/>
  <c r="G126" i="8"/>
  <c r="G135" i="8"/>
  <c r="H126" i="8"/>
  <c r="H135" i="8" s="1"/>
  <c r="I126" i="8"/>
  <c r="I135" i="8"/>
  <c r="J126" i="8"/>
  <c r="J135" i="8" s="1"/>
  <c r="K126" i="8"/>
  <c r="K135" i="8"/>
  <c r="L126" i="8"/>
  <c r="L135" i="8" s="1"/>
  <c r="M126" i="8"/>
  <c r="M135" i="8"/>
  <c r="N126" i="8"/>
  <c r="N135" i="8" s="1"/>
  <c r="O126" i="8"/>
  <c r="O135" i="8"/>
  <c r="D126" i="8"/>
  <c r="D135" i="8" s="1"/>
  <c r="B113" i="8"/>
  <c r="B114" i="8"/>
  <c r="B115" i="8"/>
  <c r="B116" i="8"/>
  <c r="B117" i="8"/>
  <c r="B112" i="8"/>
  <c r="B104" i="8"/>
  <c r="B105" i="8"/>
  <c r="B106" i="8"/>
  <c r="B107" i="8"/>
  <c r="B108" i="8"/>
  <c r="B103" i="8"/>
  <c r="D8" i="10"/>
  <c r="D9" i="10"/>
  <c r="D10" i="10"/>
  <c r="D11" i="10"/>
  <c r="D12" i="10"/>
  <c r="D13" i="10"/>
  <c r="D14" i="10"/>
  <c r="D7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L13" i="8"/>
  <c r="H13" i="8"/>
  <c r="E13" i="8"/>
  <c r="B196" i="8"/>
  <c r="B187" i="8"/>
  <c r="B178" i="8"/>
  <c r="B169" i="8"/>
  <c r="B160" i="8"/>
  <c r="B151" i="8"/>
  <c r="B142" i="8"/>
  <c r="B133" i="8"/>
  <c r="B124" i="8"/>
  <c r="B97" i="8"/>
  <c r="B88" i="8"/>
  <c r="B79" i="8"/>
  <c r="D79" i="8"/>
  <c r="Q79" i="8" s="1"/>
  <c r="E79" i="8"/>
  <c r="R79" i="8"/>
  <c r="AE79" i="8" s="1"/>
  <c r="F79" i="8"/>
  <c r="S79" i="8"/>
  <c r="AF79" i="8" s="1"/>
  <c r="G79" i="8"/>
  <c r="T79" i="8" s="1"/>
  <c r="AG79" i="8" s="1"/>
  <c r="H79" i="8"/>
  <c r="U79" i="8"/>
  <c r="AH79" i="8" s="1"/>
  <c r="I79" i="8"/>
  <c r="V79" i="8" s="1"/>
  <c r="AI79" i="8"/>
  <c r="J79" i="8"/>
  <c r="W79" i="8"/>
  <c r="AJ79" i="8" s="1"/>
  <c r="K79" i="8"/>
  <c r="X79" i="8" s="1"/>
  <c r="AK79" i="8" s="1"/>
  <c r="L79" i="8"/>
  <c r="Y79" i="8"/>
  <c r="AL79" i="8" s="1"/>
  <c r="M79" i="8"/>
  <c r="Z79" i="8" s="1"/>
  <c r="AM79" i="8"/>
  <c r="N79" i="8"/>
  <c r="AA79" i="8"/>
  <c r="AN79" i="8" s="1"/>
  <c r="O79" i="8"/>
  <c r="AB79" i="8" s="1"/>
  <c r="AO79" i="8" s="1"/>
  <c r="AD79" i="8"/>
  <c r="B70" i="8"/>
  <c r="B61" i="8"/>
  <c r="B52" i="8"/>
  <c r="B43" i="8"/>
  <c r="S61" i="8"/>
  <c r="AF61" i="8"/>
  <c r="T43" i="8"/>
  <c r="AG43" i="8"/>
  <c r="U43" i="8"/>
  <c r="AH43" i="8"/>
  <c r="V43" i="8"/>
  <c r="AI43" i="8"/>
  <c r="W61" i="8"/>
  <c r="AJ61" i="8"/>
  <c r="X43" i="8"/>
  <c r="AK43" i="8"/>
  <c r="Y43" i="8"/>
  <c r="AL43" i="8"/>
  <c r="Z43" i="8"/>
  <c r="AM43" i="8"/>
  <c r="AA61" i="8"/>
  <c r="AN61" i="8"/>
  <c r="AB43" i="8"/>
  <c r="AO43" i="8"/>
  <c r="Q43" i="8"/>
  <c r="AD43" i="8"/>
  <c r="AP43" i="8" s="1"/>
  <c r="R43" i="8"/>
  <c r="AE43" i="8"/>
  <c r="S43" i="8"/>
  <c r="AF43" i="8"/>
  <c r="B34" i="8"/>
  <c r="P34" i="8"/>
  <c r="AC34" i="8"/>
  <c r="AP34" i="8"/>
  <c r="F10" i="8"/>
  <c r="G10" i="8"/>
  <c r="K10" i="8" s="1"/>
  <c r="AC169" i="8"/>
  <c r="J10" i="8"/>
  <c r="AP169" i="8"/>
  <c r="P169" i="8"/>
  <c r="AP160" i="8"/>
  <c r="AC160" i="8"/>
  <c r="P160" i="8"/>
  <c r="X61" i="8"/>
  <c r="AK61" i="8" s="1"/>
  <c r="AP79" i="8"/>
  <c r="R61" i="8"/>
  <c r="AE61" i="8" s="1"/>
  <c r="Q61" i="8"/>
  <c r="P43" i="8"/>
  <c r="AA43" i="8"/>
  <c r="AN43" i="8"/>
  <c r="W43" i="8"/>
  <c r="AJ43" i="8"/>
  <c r="S59" i="8"/>
  <c r="AF59" i="8"/>
  <c r="X41" i="8"/>
  <c r="AK41" i="8"/>
  <c r="AA41" i="8"/>
  <c r="AN41" i="8"/>
  <c r="AP32" i="8"/>
  <c r="AP33" i="8"/>
  <c r="AC32" i="8"/>
  <c r="AC33" i="8"/>
  <c r="P33" i="8"/>
  <c r="P32" i="8"/>
  <c r="B194" i="8"/>
  <c r="B185" i="8"/>
  <c r="B176" i="8"/>
  <c r="B167" i="8"/>
  <c r="B158" i="8"/>
  <c r="B149" i="8"/>
  <c r="B140" i="8"/>
  <c r="B131" i="8"/>
  <c r="B122" i="8"/>
  <c r="B95" i="8"/>
  <c r="B86" i="8"/>
  <c r="B77" i="8"/>
  <c r="B68" i="8"/>
  <c r="B59" i="8"/>
  <c r="B50" i="8"/>
  <c r="B41" i="8"/>
  <c r="B32" i="8"/>
  <c r="F8" i="8"/>
  <c r="P61" i="8"/>
  <c r="AB61" i="8"/>
  <c r="AO61" i="8"/>
  <c r="AC43" i="8"/>
  <c r="U61" i="8"/>
  <c r="AH61" i="8"/>
  <c r="Z61" i="8"/>
  <c r="AM61" i="8"/>
  <c r="T61" i="8"/>
  <c r="AG61" i="8"/>
  <c r="Y61" i="8"/>
  <c r="AL61" i="8"/>
  <c r="V61" i="8"/>
  <c r="AI61" i="8"/>
  <c r="P167" i="8"/>
  <c r="AP167" i="8"/>
  <c r="AC167" i="8"/>
  <c r="AB41" i="8"/>
  <c r="AO41" i="8" s="1"/>
  <c r="T41" i="8"/>
  <c r="X59" i="8"/>
  <c r="AK59" i="8" s="1"/>
  <c r="S41" i="8"/>
  <c r="AF41" i="8" s="1"/>
  <c r="W59" i="8"/>
  <c r="AJ59" i="8" s="1"/>
  <c r="T59" i="8"/>
  <c r="AG59" i="8" s="1"/>
  <c r="W41" i="8"/>
  <c r="AJ41" i="8" s="1"/>
  <c r="AA59" i="8"/>
  <c r="V59" i="8"/>
  <c r="AI59" i="8" s="1"/>
  <c r="R59" i="8"/>
  <c r="AE59" i="8" s="1"/>
  <c r="Y59" i="8"/>
  <c r="AL59" i="8"/>
  <c r="U59" i="8"/>
  <c r="AH59" i="8"/>
  <c r="Z59" i="8"/>
  <c r="AM59" i="8"/>
  <c r="Y41" i="8"/>
  <c r="AL41" i="8"/>
  <c r="U41" i="8"/>
  <c r="AH41" i="8"/>
  <c r="Z41" i="8"/>
  <c r="AM41" i="8"/>
  <c r="V41" i="8"/>
  <c r="AI41" i="8"/>
  <c r="R41" i="8"/>
  <c r="AE41" i="8"/>
  <c r="Q59" i="8"/>
  <c r="AD59" i="8"/>
  <c r="Q41" i="8"/>
  <c r="AD41" i="8"/>
  <c r="P41" i="8"/>
  <c r="P77" i="8"/>
  <c r="AP158" i="8"/>
  <c r="AC158" i="8"/>
  <c r="P158" i="8"/>
  <c r="D161" i="8"/>
  <c r="E161" i="8"/>
  <c r="F161" i="8"/>
  <c r="G161" i="8"/>
  <c r="H161" i="8"/>
  <c r="I161" i="8"/>
  <c r="I163" i="8" s="1"/>
  <c r="J161" i="8"/>
  <c r="K161" i="8"/>
  <c r="L161" i="8"/>
  <c r="M161" i="8"/>
  <c r="N161" i="8"/>
  <c r="O161" i="8"/>
  <c r="Q161" i="8"/>
  <c r="R161" i="8"/>
  <c r="S161" i="8"/>
  <c r="T161" i="8"/>
  <c r="U161" i="8"/>
  <c r="V161" i="8"/>
  <c r="V163" i="8" s="1"/>
  <c r="W161" i="8"/>
  <c r="X161" i="8"/>
  <c r="Y161" i="8"/>
  <c r="Z161" i="8"/>
  <c r="Z163" i="8" s="1"/>
  <c r="AA161" i="8"/>
  <c r="AB161" i="8"/>
  <c r="AD161" i="8"/>
  <c r="AE161" i="8"/>
  <c r="AF161" i="8"/>
  <c r="AG161" i="8"/>
  <c r="AH161" i="8"/>
  <c r="AI161" i="8"/>
  <c r="AI163" i="8" s="1"/>
  <c r="AJ161" i="8"/>
  <c r="AK161" i="8"/>
  <c r="AL161" i="8"/>
  <c r="AM161" i="8"/>
  <c r="AM163" i="8" s="1"/>
  <c r="AN161" i="8"/>
  <c r="AO161" i="8"/>
  <c r="D78" i="8"/>
  <c r="E78" i="8"/>
  <c r="F78" i="8"/>
  <c r="S78" i="8"/>
  <c r="AF78" i="8" s="1"/>
  <c r="G78" i="8"/>
  <c r="H78" i="8"/>
  <c r="U78" i="8"/>
  <c r="AH78" i="8" s="1"/>
  <c r="I78" i="8"/>
  <c r="V78" i="8" s="1"/>
  <c r="AI78" i="8"/>
  <c r="J78" i="8"/>
  <c r="W78" i="8"/>
  <c r="AJ78" i="8" s="1"/>
  <c r="K78" i="8"/>
  <c r="L78" i="8"/>
  <c r="Y78" i="8"/>
  <c r="AL78" i="8" s="1"/>
  <c r="AL82" i="8" s="1"/>
  <c r="M78" i="8"/>
  <c r="Z78" i="8" s="1"/>
  <c r="AM78" i="8" s="1"/>
  <c r="AM82" i="8" s="1"/>
  <c r="P12" i="9" s="1"/>
  <c r="N78" i="8"/>
  <c r="AA78" i="8"/>
  <c r="AN78" i="8" s="1"/>
  <c r="AN82" i="8" s="1"/>
  <c r="O78" i="8"/>
  <c r="AB78" i="8" s="1"/>
  <c r="AO78" i="8" s="1"/>
  <c r="Q78" i="8"/>
  <c r="Q42" i="8"/>
  <c r="U42" i="8"/>
  <c r="AH42" i="8"/>
  <c r="V42" i="8"/>
  <c r="AI42" i="8"/>
  <c r="W60" i="8"/>
  <c r="AJ60" i="8"/>
  <c r="Y42" i="8"/>
  <c r="AL42" i="8"/>
  <c r="Z42" i="8"/>
  <c r="AM42" i="8"/>
  <c r="AB42" i="8"/>
  <c r="AO42" i="8"/>
  <c r="AO170" i="8"/>
  <c r="AN170" i="8"/>
  <c r="AM170" i="8"/>
  <c r="AL170" i="8"/>
  <c r="AK170" i="8"/>
  <c r="AJ170" i="8"/>
  <c r="AI170" i="8"/>
  <c r="AH170" i="8"/>
  <c r="AH172" i="8" s="1"/>
  <c r="AG170" i="8"/>
  <c r="AF170" i="8"/>
  <c r="AE170" i="8"/>
  <c r="AD170" i="8"/>
  <c r="AP170" i="8" s="1"/>
  <c r="AB170" i="8"/>
  <c r="AA170" i="8"/>
  <c r="AA172" i="8" s="1"/>
  <c r="Z170" i="8"/>
  <c r="Y170" i="8"/>
  <c r="X170" i="8"/>
  <c r="W170" i="8"/>
  <c r="V170" i="8"/>
  <c r="U170" i="8"/>
  <c r="U172" i="8" s="1"/>
  <c r="T170" i="8"/>
  <c r="S170" i="8"/>
  <c r="S172" i="8" s="1"/>
  <c r="R170" i="8"/>
  <c r="Q170" i="8"/>
  <c r="AC170" i="8" s="1"/>
  <c r="D170" i="8"/>
  <c r="E170" i="8"/>
  <c r="P170" i="8" s="1"/>
  <c r="F170" i="8"/>
  <c r="G170" i="8"/>
  <c r="G172" i="8" s="1"/>
  <c r="H170" i="8"/>
  <c r="I170" i="8"/>
  <c r="I172" i="8" s="1"/>
  <c r="J170" i="8"/>
  <c r="K170" i="8"/>
  <c r="L170" i="8"/>
  <c r="M170" i="8"/>
  <c r="N170" i="8"/>
  <c r="O170" i="8"/>
  <c r="O172" i="8" s="1"/>
  <c r="B195" i="8"/>
  <c r="B197" i="8"/>
  <c r="B198" i="8"/>
  <c r="B193" i="8"/>
  <c r="B186" i="8"/>
  <c r="B188" i="8"/>
  <c r="B189" i="8"/>
  <c r="B184" i="8"/>
  <c r="B177" i="8"/>
  <c r="B179" i="8"/>
  <c r="B180" i="8"/>
  <c r="B175" i="8"/>
  <c r="B168" i="8"/>
  <c r="B170" i="8"/>
  <c r="B171" i="8"/>
  <c r="B166" i="8"/>
  <c r="B159" i="8"/>
  <c r="B161" i="8"/>
  <c r="B162" i="8"/>
  <c r="B157" i="8"/>
  <c r="B150" i="8"/>
  <c r="B152" i="8"/>
  <c r="B153" i="8"/>
  <c r="B148" i="8"/>
  <c r="B141" i="8"/>
  <c r="B143" i="8"/>
  <c r="B144" i="8"/>
  <c r="B139" i="8"/>
  <c r="B132" i="8"/>
  <c r="B134" i="8"/>
  <c r="B135" i="8"/>
  <c r="B130" i="8"/>
  <c r="B126" i="8"/>
  <c r="B123" i="8"/>
  <c r="B125" i="8"/>
  <c r="B121" i="8"/>
  <c r="B96" i="8"/>
  <c r="B98" i="8"/>
  <c r="B99" i="8"/>
  <c r="B94" i="8"/>
  <c r="B87" i="8"/>
  <c r="B89" i="8"/>
  <c r="B90" i="8"/>
  <c r="B85" i="8"/>
  <c r="B78" i="8"/>
  <c r="B80" i="8"/>
  <c r="B81" i="8"/>
  <c r="B76" i="8"/>
  <c r="B69" i="8"/>
  <c r="B71" i="8"/>
  <c r="B72" i="8"/>
  <c r="B67" i="8"/>
  <c r="B60" i="8"/>
  <c r="B62" i="8"/>
  <c r="B63" i="8"/>
  <c r="B58" i="8"/>
  <c r="B51" i="8"/>
  <c r="B53" i="8"/>
  <c r="B54" i="8"/>
  <c r="B49" i="8"/>
  <c r="B42" i="8"/>
  <c r="B44" i="8"/>
  <c r="B45" i="8"/>
  <c r="B40" i="8"/>
  <c r="B33" i="8"/>
  <c r="B35" i="8"/>
  <c r="B36" i="8"/>
  <c r="B31" i="8"/>
  <c r="AC77" i="8"/>
  <c r="AB59" i="8"/>
  <c r="AO59" i="8" s="1"/>
  <c r="Z60" i="8"/>
  <c r="AM60" i="8" s="1"/>
  <c r="P59" i="8"/>
  <c r="P50" i="8"/>
  <c r="W42" i="8"/>
  <c r="AJ42" i="8"/>
  <c r="P149" i="8"/>
  <c r="Q60" i="8"/>
  <c r="AD60" i="8" s="1"/>
  <c r="AP60" i="8" s="1"/>
  <c r="AD78" i="8"/>
  <c r="S42" i="8"/>
  <c r="AF42" i="8"/>
  <c r="AA42" i="8"/>
  <c r="AN42" i="8"/>
  <c r="R42" i="8"/>
  <c r="AE42" i="8"/>
  <c r="V60" i="8"/>
  <c r="AI60" i="8"/>
  <c r="M172" i="8"/>
  <c r="E172" i="8"/>
  <c r="D172" i="8"/>
  <c r="L172" i="8"/>
  <c r="H172" i="8"/>
  <c r="K172" i="8"/>
  <c r="N172" i="8"/>
  <c r="J172" i="8"/>
  <c r="F172" i="8"/>
  <c r="X42" i="8"/>
  <c r="AK42" i="8" s="1"/>
  <c r="X60" i="8"/>
  <c r="AK60" i="8" s="1"/>
  <c r="T42" i="8"/>
  <c r="AG42" i="8" s="1"/>
  <c r="AB60" i="8"/>
  <c r="AO60" i="8" s="1"/>
  <c r="S60" i="8"/>
  <c r="AF60" i="8" s="1"/>
  <c r="AA60" i="8"/>
  <c r="AN60" i="8" s="1"/>
  <c r="P42" i="8"/>
  <c r="T60" i="8"/>
  <c r="AG60" i="8"/>
  <c r="R60" i="8"/>
  <c r="F9" i="8"/>
  <c r="J9" i="8"/>
  <c r="I11" i="8"/>
  <c r="F11" i="8"/>
  <c r="G11" i="8" s="1"/>
  <c r="K11" i="8"/>
  <c r="Y60" i="8"/>
  <c r="AL60" i="8"/>
  <c r="U60" i="8"/>
  <c r="AH60" i="8" s="1"/>
  <c r="AC59" i="8"/>
  <c r="P60" i="8"/>
  <c r="AP77" i="8"/>
  <c r="AP149" i="8"/>
  <c r="AE60" i="8"/>
  <c r="G9" i="8"/>
  <c r="K9" i="8" s="1"/>
  <c r="J11" i="8"/>
  <c r="AP166" i="8"/>
  <c r="P166" i="8"/>
  <c r="AC166" i="8"/>
  <c r="S16" i="9"/>
  <c r="B23" i="9"/>
  <c r="B22" i="9"/>
  <c r="B21" i="9"/>
  <c r="B20" i="9"/>
  <c r="B19" i="9"/>
  <c r="B17" i="9"/>
  <c r="B15" i="9"/>
  <c r="B14" i="9"/>
  <c r="B13" i="9"/>
  <c r="B12" i="9"/>
  <c r="B11" i="9"/>
  <c r="B10" i="9"/>
  <c r="B9" i="9"/>
  <c r="B8" i="9"/>
  <c r="B7" i="9"/>
  <c r="R58" i="8"/>
  <c r="S58" i="8"/>
  <c r="AF58" i="8" s="1"/>
  <c r="V40" i="8"/>
  <c r="AI40" i="8" s="1"/>
  <c r="E62" i="8"/>
  <c r="G62" i="8"/>
  <c r="H62" i="8"/>
  <c r="I62" i="8"/>
  <c r="I71" i="8" s="1"/>
  <c r="I73" i="8" s="1"/>
  <c r="K62" i="8"/>
  <c r="L62" i="8"/>
  <c r="Y62" i="8" s="1"/>
  <c r="M62" i="8"/>
  <c r="D62" i="8"/>
  <c r="Q62" i="8" s="1"/>
  <c r="Q40" i="8"/>
  <c r="J53" i="8"/>
  <c r="W53" i="8"/>
  <c r="AJ53" i="8" s="1"/>
  <c r="F53" i="8"/>
  <c r="P151" i="8"/>
  <c r="N53" i="8"/>
  <c r="AA53" i="8" s="1"/>
  <c r="AN53" i="8" s="1"/>
  <c r="O53" i="8"/>
  <c r="AB53" i="8"/>
  <c r="AO53" i="8" s="1"/>
  <c r="K53" i="8"/>
  <c r="X53" i="8" s="1"/>
  <c r="AK53" i="8"/>
  <c r="G53" i="8"/>
  <c r="T53" i="8"/>
  <c r="AG53" i="8" s="1"/>
  <c r="P81" i="8"/>
  <c r="L152" i="8"/>
  <c r="K152" i="8"/>
  <c r="J152" i="8"/>
  <c r="P76" i="8"/>
  <c r="M152" i="8"/>
  <c r="I152" i="8"/>
  <c r="E152" i="8"/>
  <c r="H152" i="8"/>
  <c r="O152" i="8"/>
  <c r="P80" i="8"/>
  <c r="G152" i="8"/>
  <c r="N152" i="8"/>
  <c r="N154" i="8" s="1"/>
  <c r="F152" i="8"/>
  <c r="D152" i="8"/>
  <c r="P152" i="8" s="1"/>
  <c r="N62" i="8"/>
  <c r="J62" i="8"/>
  <c r="F62" i="8"/>
  <c r="M71" i="8"/>
  <c r="Z71" i="8" s="1"/>
  <c r="AM71" i="8"/>
  <c r="Z62" i="8"/>
  <c r="AM62" i="8"/>
  <c r="V71" i="8"/>
  <c r="AI71" i="8" s="1"/>
  <c r="V62" i="8"/>
  <c r="AI62" i="8" s="1"/>
  <c r="R62" i="8"/>
  <c r="AE62" i="8" s="1"/>
  <c r="E71" i="8"/>
  <c r="R71" i="8" s="1"/>
  <c r="AE71" i="8" s="1"/>
  <c r="Q63" i="8"/>
  <c r="AD63" i="8"/>
  <c r="D53" i="8"/>
  <c r="Q53" i="8"/>
  <c r="Z45" i="8"/>
  <c r="AM45" i="8"/>
  <c r="M53" i="8"/>
  <c r="Z53" i="8"/>
  <c r="AM53" i="8" s="1"/>
  <c r="V63" i="8"/>
  <c r="AI63" i="8" s="1"/>
  <c r="I53" i="8"/>
  <c r="V53" i="8" s="1"/>
  <c r="AI53" i="8" s="1"/>
  <c r="E53" i="8"/>
  <c r="L71" i="8"/>
  <c r="AL62" i="8"/>
  <c r="U62" i="8"/>
  <c r="AH62" i="8"/>
  <c r="H71" i="8"/>
  <c r="U71" i="8"/>
  <c r="AH71" i="8" s="1"/>
  <c r="D71" i="8"/>
  <c r="L53" i="8"/>
  <c r="Y53" i="8" s="1"/>
  <c r="AL53" i="8" s="1"/>
  <c r="H53" i="8"/>
  <c r="U53" i="8"/>
  <c r="AH53" i="8" s="1"/>
  <c r="AB44" i="8"/>
  <c r="AO44" i="8" s="1"/>
  <c r="O62" i="8"/>
  <c r="K71" i="8"/>
  <c r="X71" i="8"/>
  <c r="AK71" i="8" s="1"/>
  <c r="X62" i="8"/>
  <c r="AK62" i="8" s="1"/>
  <c r="G71" i="8"/>
  <c r="W40" i="8"/>
  <c r="AJ40" i="8"/>
  <c r="W172" i="8"/>
  <c r="V172" i="8"/>
  <c r="P171" i="8"/>
  <c r="P168" i="8"/>
  <c r="R45" i="8"/>
  <c r="AE45" i="8"/>
  <c r="X37" i="8"/>
  <c r="AA44" i="8"/>
  <c r="AN44" i="8" s="1"/>
  <c r="Z40" i="8"/>
  <c r="U45" i="8"/>
  <c r="AH45" i="8" s="1"/>
  <c r="S44" i="8"/>
  <c r="AF44" i="8" s="1"/>
  <c r="R40" i="8"/>
  <c r="X44" i="8"/>
  <c r="AK44" i="8" s="1"/>
  <c r="AA45" i="8"/>
  <c r="AN45" i="8" s="1"/>
  <c r="U44" i="8"/>
  <c r="X40" i="8"/>
  <c r="AK40" i="8" s="1"/>
  <c r="AC36" i="8"/>
  <c r="AA163" i="8"/>
  <c r="AA37" i="8"/>
  <c r="S163" i="8"/>
  <c r="S37" i="8"/>
  <c r="AB37" i="8"/>
  <c r="AC31" i="8"/>
  <c r="AC35" i="8"/>
  <c r="S40" i="8"/>
  <c r="AF40" i="8"/>
  <c r="AA40" i="8"/>
  <c r="AN40" i="8"/>
  <c r="T44" i="8"/>
  <c r="AG44" i="8"/>
  <c r="V45" i="8"/>
  <c r="AI45" i="8"/>
  <c r="W45" i="8"/>
  <c r="AJ45" i="8"/>
  <c r="S45" i="8"/>
  <c r="AF45" i="8"/>
  <c r="Y44" i="8"/>
  <c r="AL44" i="8"/>
  <c r="AB40" i="8"/>
  <c r="AO40" i="8"/>
  <c r="T40" i="8"/>
  <c r="AG40" i="8"/>
  <c r="W163" i="8"/>
  <c r="W37" i="8"/>
  <c r="T37" i="8"/>
  <c r="V37" i="8"/>
  <c r="I7" i="9" s="1"/>
  <c r="Y37" i="8"/>
  <c r="AD40" i="8"/>
  <c r="Q44" i="8"/>
  <c r="AD44" i="8"/>
  <c r="AB45" i="8"/>
  <c r="AO45" i="8"/>
  <c r="X45" i="8"/>
  <c r="AK45" i="8"/>
  <c r="T45" i="8"/>
  <c r="AG45" i="8"/>
  <c r="Z44" i="8"/>
  <c r="AM44" i="8"/>
  <c r="V44" i="8"/>
  <c r="AI44" i="8"/>
  <c r="R44" i="8"/>
  <c r="AE44" i="8"/>
  <c r="Y58" i="8"/>
  <c r="AL58" i="8"/>
  <c r="Y40" i="8"/>
  <c r="AL40" i="8"/>
  <c r="U58" i="8"/>
  <c r="AH58" i="8"/>
  <c r="U40" i="8"/>
  <c r="AH40" i="8"/>
  <c r="Q37" i="8"/>
  <c r="AD37" i="8" s="1"/>
  <c r="U37" i="8"/>
  <c r="W44" i="8"/>
  <c r="AJ44" i="8" s="1"/>
  <c r="Q45" i="8"/>
  <c r="Y45" i="8"/>
  <c r="Z37" i="8"/>
  <c r="R37" i="8"/>
  <c r="AE58" i="8"/>
  <c r="H82" i="8"/>
  <c r="D82" i="8"/>
  <c r="O82" i="8"/>
  <c r="M82" i="8"/>
  <c r="I82" i="8"/>
  <c r="L82" i="8"/>
  <c r="N82" i="8"/>
  <c r="J82" i="8"/>
  <c r="F82" i="8"/>
  <c r="P157" i="8"/>
  <c r="P159" i="8"/>
  <c r="P162" i="8"/>
  <c r="L163" i="8"/>
  <c r="P40" i="8"/>
  <c r="H163" i="8"/>
  <c r="N163" i="8"/>
  <c r="J163" i="8"/>
  <c r="F163" i="8"/>
  <c r="I46" i="8"/>
  <c r="Q58" i="8"/>
  <c r="M163" i="8"/>
  <c r="E163" i="8"/>
  <c r="D15" i="9" s="1"/>
  <c r="O163" i="8"/>
  <c r="K163" i="8"/>
  <c r="G163" i="8"/>
  <c r="D163" i="8"/>
  <c r="P45" i="8"/>
  <c r="E46" i="8"/>
  <c r="D8" i="9" s="1"/>
  <c r="L46" i="8"/>
  <c r="H46" i="8"/>
  <c r="D46" i="8"/>
  <c r="O46" i="8"/>
  <c r="K46" i="8"/>
  <c r="G46" i="8"/>
  <c r="P44" i="8"/>
  <c r="M46" i="8"/>
  <c r="N46" i="8"/>
  <c r="J46" i="8"/>
  <c r="F46" i="8"/>
  <c r="P69" i="8"/>
  <c r="P70" i="8"/>
  <c r="P52" i="8"/>
  <c r="P68" i="8"/>
  <c r="W152" i="8"/>
  <c r="Z152" i="8"/>
  <c r="T152" i="8"/>
  <c r="R152" i="8"/>
  <c r="AN152" i="8"/>
  <c r="AA152" i="8"/>
  <c r="AA154" i="8" s="1"/>
  <c r="V152" i="8"/>
  <c r="AA82" i="8"/>
  <c r="R63" i="8"/>
  <c r="W82" i="8"/>
  <c r="U82" i="8"/>
  <c r="AB152" i="8"/>
  <c r="AB82" i="8"/>
  <c r="S152" i="8"/>
  <c r="Y152" i="8"/>
  <c r="Z82" i="8"/>
  <c r="U152" i="8"/>
  <c r="Y82" i="8"/>
  <c r="X152" i="8"/>
  <c r="Q71" i="8"/>
  <c r="V82" i="8"/>
  <c r="AC76" i="8"/>
  <c r="AC81" i="8"/>
  <c r="X172" i="8"/>
  <c r="Q152" i="8"/>
  <c r="O71" i="8"/>
  <c r="AB71" i="8" s="1"/>
  <c r="AO71" i="8"/>
  <c r="R53" i="8"/>
  <c r="AE53" i="8" s="1"/>
  <c r="W62" i="8"/>
  <c r="AJ62" i="8" s="1"/>
  <c r="J71" i="8"/>
  <c r="AD62" i="8"/>
  <c r="S62" i="8"/>
  <c r="AF62" i="8" s="1"/>
  <c r="F71" i="8"/>
  <c r="S71" i="8" s="1"/>
  <c r="AF71" i="8" s="1"/>
  <c r="AF73" i="8" s="1"/>
  <c r="AA62" i="8"/>
  <c r="AN62" i="8"/>
  <c r="N71" i="8"/>
  <c r="AA71" i="8"/>
  <c r="AN71" i="8" s="1"/>
  <c r="X63" i="8"/>
  <c r="AK63" i="8" s="1"/>
  <c r="W63" i="8"/>
  <c r="AJ63" i="8" s="1"/>
  <c r="S63" i="8"/>
  <c r="AF63" i="8" s="1"/>
  <c r="AB63" i="8"/>
  <c r="AO63" i="8" s="1"/>
  <c r="U63" i="8"/>
  <c r="AH63" i="8" s="1"/>
  <c r="AH64" i="8"/>
  <c r="T63" i="8"/>
  <c r="AG63" i="8"/>
  <c r="R163" i="8"/>
  <c r="I15" i="9"/>
  <c r="AN172" i="8"/>
  <c r="F15" i="9"/>
  <c r="AH37" i="8"/>
  <c r="AM172" i="8"/>
  <c r="C15" i="9"/>
  <c r="E15" i="9"/>
  <c r="AE37" i="8"/>
  <c r="AB172" i="8"/>
  <c r="Y172" i="8"/>
  <c r="AI172" i="8"/>
  <c r="AF172" i="8"/>
  <c r="AG172" i="8"/>
  <c r="Z172" i="8"/>
  <c r="AJ172" i="8"/>
  <c r="AH163" i="8"/>
  <c r="T172" i="8"/>
  <c r="AC171" i="8"/>
  <c r="AK172" i="8"/>
  <c r="AO172" i="8"/>
  <c r="AE163" i="8"/>
  <c r="R172" i="8"/>
  <c r="Q172" i="8"/>
  <c r="AN46" i="8"/>
  <c r="T163" i="8"/>
  <c r="K7" i="9"/>
  <c r="H143" i="8"/>
  <c r="H179" i="8" s="1"/>
  <c r="U163" i="8"/>
  <c r="AJ163" i="8"/>
  <c r="Y163" i="8"/>
  <c r="AA46" i="8"/>
  <c r="L154" i="8"/>
  <c r="AB46" i="8"/>
  <c r="AK46" i="8"/>
  <c r="I154" i="8"/>
  <c r="AC44" i="8"/>
  <c r="AD58" i="8"/>
  <c r="AN163" i="8"/>
  <c r="AN37" i="8"/>
  <c r="X46" i="8"/>
  <c r="AF37" i="8"/>
  <c r="AP159" i="8"/>
  <c r="V58" i="8"/>
  <c r="V64" i="8" s="1"/>
  <c r="T58" i="8"/>
  <c r="Z58" i="8"/>
  <c r="AM58" i="8" s="1"/>
  <c r="Q46" i="8"/>
  <c r="AD46" i="8" s="1"/>
  <c r="W46" i="8"/>
  <c r="Q163" i="8"/>
  <c r="AC162" i="8"/>
  <c r="AG163" i="8"/>
  <c r="AG37" i="8"/>
  <c r="AO163" i="8"/>
  <c r="AO37" i="8"/>
  <c r="X163" i="8"/>
  <c r="AC159" i="8"/>
  <c r="AP35" i="8"/>
  <c r="AI37" i="8"/>
  <c r="AJ37" i="8"/>
  <c r="AA63" i="8"/>
  <c r="AN63" i="8" s="1"/>
  <c r="AB58" i="8"/>
  <c r="AA58" i="8"/>
  <c r="G143" i="8"/>
  <c r="G179" i="8" s="1"/>
  <c r="H7" i="9"/>
  <c r="AC37" i="8"/>
  <c r="AK163" i="8"/>
  <c r="AK37" i="8"/>
  <c r="O7" i="9" s="1"/>
  <c r="AL37" i="8"/>
  <c r="AP171" i="8"/>
  <c r="AP36" i="8"/>
  <c r="C8" i="9"/>
  <c r="Z63" i="8"/>
  <c r="AM63" i="8"/>
  <c r="K143" i="8"/>
  <c r="K179" i="8"/>
  <c r="AC157" i="8"/>
  <c r="AM37" i="8"/>
  <c r="Y63" i="8"/>
  <c r="AL63" i="8" s="1"/>
  <c r="AL64" i="8" s="1"/>
  <c r="O10" i="9" s="1"/>
  <c r="X58" i="8"/>
  <c r="W58" i="8"/>
  <c r="S46" i="8"/>
  <c r="J7" i="9"/>
  <c r="AP31" i="8"/>
  <c r="R46" i="8"/>
  <c r="AB163" i="8"/>
  <c r="P153" i="8"/>
  <c r="J154" i="8"/>
  <c r="K154" i="8"/>
  <c r="M154" i="8"/>
  <c r="H154" i="8"/>
  <c r="O154" i="8"/>
  <c r="P148" i="8"/>
  <c r="F64" i="8"/>
  <c r="J64" i="8"/>
  <c r="L64" i="8"/>
  <c r="P63" i="8"/>
  <c r="E64" i="8"/>
  <c r="N64" i="8"/>
  <c r="H64" i="8"/>
  <c r="M64" i="8"/>
  <c r="P163" i="8"/>
  <c r="P58" i="8"/>
  <c r="K64" i="8"/>
  <c r="P46" i="8"/>
  <c r="P49" i="8"/>
  <c r="L55" i="8"/>
  <c r="P51" i="8"/>
  <c r="D55" i="8"/>
  <c r="P35" i="8"/>
  <c r="P36" i="8"/>
  <c r="P31" i="8"/>
  <c r="E37" i="8"/>
  <c r="F37" i="8"/>
  <c r="G37" i="8"/>
  <c r="H37" i="8"/>
  <c r="I37" i="8"/>
  <c r="J37" i="8"/>
  <c r="K37" i="8"/>
  <c r="L37" i="8"/>
  <c r="M37" i="8"/>
  <c r="F7" i="9" s="1"/>
  <c r="N37" i="8"/>
  <c r="O37" i="8"/>
  <c r="D37" i="8"/>
  <c r="B4" i="10"/>
  <c r="L24" i="10" s="1"/>
  <c r="F12" i="8"/>
  <c r="F7" i="8"/>
  <c r="F13" i="8" s="1"/>
  <c r="G34" i="10"/>
  <c r="J44" i="10"/>
  <c r="AC52" i="8"/>
  <c r="I13" i="8"/>
  <c r="P178" i="8"/>
  <c r="Z154" i="8"/>
  <c r="AC70" i="8"/>
  <c r="AC68" i="8"/>
  <c r="P88" i="8"/>
  <c r="P141" i="8"/>
  <c r="P142" i="8"/>
  <c r="AC69" i="8"/>
  <c r="Y154" i="8"/>
  <c r="AI152" i="8"/>
  <c r="AG152" i="8"/>
  <c r="AO152" i="8"/>
  <c r="AK152" i="8"/>
  <c r="AO82" i="8"/>
  <c r="AF152" i="8"/>
  <c r="AB154" i="8"/>
  <c r="AM152" i="8"/>
  <c r="AE152" i="8"/>
  <c r="P71" i="8"/>
  <c r="P72" i="8"/>
  <c r="P67" i="8"/>
  <c r="AC152" i="8"/>
  <c r="AL152" i="8"/>
  <c r="AN154" i="8"/>
  <c r="AD152" i="8"/>
  <c r="P87" i="8"/>
  <c r="U64" i="8"/>
  <c r="G12" i="8"/>
  <c r="J7" i="8"/>
  <c r="P15" i="9"/>
  <c r="AP168" i="8"/>
  <c r="AL163" i="8"/>
  <c r="AL172" i="8"/>
  <c r="AE172" i="8"/>
  <c r="AC168" i="8"/>
  <c r="AC58" i="8"/>
  <c r="L7" i="9"/>
  <c r="AA143" i="8"/>
  <c r="AA179" i="8"/>
  <c r="AP162" i="8"/>
  <c r="AD163" i="8"/>
  <c r="T143" i="8"/>
  <c r="T179" i="8"/>
  <c r="Z143" i="8"/>
  <c r="Z179" i="8" s="1"/>
  <c r="O143" i="8"/>
  <c r="O179" i="8" s="1"/>
  <c r="Z64" i="8"/>
  <c r="AM64" i="8"/>
  <c r="R64" i="8"/>
  <c r="AL143" i="8"/>
  <c r="Y143" i="8"/>
  <c r="Y179" i="8" s="1"/>
  <c r="AK58" i="8"/>
  <c r="AK64" i="8" s="1"/>
  <c r="X64" i="8"/>
  <c r="AO58" i="8"/>
  <c r="Q89" i="8"/>
  <c r="AI58" i="8"/>
  <c r="AI64" i="8" s="1"/>
  <c r="AF163" i="8"/>
  <c r="AP157" i="8"/>
  <c r="Q64" i="8"/>
  <c r="I143" i="8"/>
  <c r="I179" i="8"/>
  <c r="R143" i="8"/>
  <c r="R179" i="8" s="1"/>
  <c r="AN58" i="8"/>
  <c r="F143" i="8"/>
  <c r="F179" i="8" s="1"/>
  <c r="C7" i="9"/>
  <c r="J143" i="8"/>
  <c r="J179" i="8"/>
  <c r="E7" i="9"/>
  <c r="Y64" i="8"/>
  <c r="AJ58" i="8"/>
  <c r="AJ64" i="8" s="1"/>
  <c r="W64" i="8"/>
  <c r="D143" i="8"/>
  <c r="D179" i="8"/>
  <c r="X143" i="8"/>
  <c r="X179" i="8"/>
  <c r="AP37" i="8"/>
  <c r="H8" i="9"/>
  <c r="AG58" i="8"/>
  <c r="S64" i="8"/>
  <c r="K73" i="8"/>
  <c r="M143" i="8"/>
  <c r="M179" i="8" s="1"/>
  <c r="M73" i="8"/>
  <c r="H73" i="8"/>
  <c r="F73" i="8"/>
  <c r="L143" i="8"/>
  <c r="L179" i="8"/>
  <c r="N143" i="8"/>
  <c r="N179" i="8" s="1"/>
  <c r="N73" i="8"/>
  <c r="E143" i="8"/>
  <c r="E179" i="8"/>
  <c r="E73" i="8"/>
  <c r="D73" i="8"/>
  <c r="O73" i="8"/>
  <c r="M55" i="8"/>
  <c r="I55" i="8"/>
  <c r="E55" i="8"/>
  <c r="H55" i="8"/>
  <c r="P54" i="8"/>
  <c r="O55" i="8"/>
  <c r="K55" i="8"/>
  <c r="G55" i="8"/>
  <c r="N55" i="8"/>
  <c r="J55" i="8"/>
  <c r="F55" i="8"/>
  <c r="D89" i="8"/>
  <c r="J12" i="8"/>
  <c r="AP108" i="8"/>
  <c r="AC108" i="8"/>
  <c r="K12" i="8"/>
  <c r="AM143" i="8"/>
  <c r="AE143" i="8"/>
  <c r="AE179" i="8"/>
  <c r="AO154" i="8"/>
  <c r="AP88" i="8"/>
  <c r="AG143" i="8"/>
  <c r="AG179" i="8"/>
  <c r="AP52" i="8"/>
  <c r="AN143" i="8"/>
  <c r="AN179" i="8" s="1"/>
  <c r="AC88" i="8"/>
  <c r="AM179" i="8"/>
  <c r="AL179" i="8"/>
  <c r="AC67" i="8"/>
  <c r="P179" i="8"/>
  <c r="AL154" i="8"/>
  <c r="AD172" i="8"/>
  <c r="AP172" i="8"/>
  <c r="U73" i="8"/>
  <c r="J145" i="8"/>
  <c r="G145" i="8"/>
  <c r="F145" i="8"/>
  <c r="S73" i="8"/>
  <c r="V73" i="8"/>
  <c r="U143" i="8"/>
  <c r="U179" i="8"/>
  <c r="F9" i="9"/>
  <c r="I145" i="8"/>
  <c r="AP58" i="8"/>
  <c r="AO143" i="8"/>
  <c r="AO179" i="8"/>
  <c r="AB143" i="8"/>
  <c r="AB179" i="8"/>
  <c r="D9" i="9"/>
  <c r="W143" i="8"/>
  <c r="W179" i="8" s="1"/>
  <c r="AP163" i="8"/>
  <c r="C11" i="9"/>
  <c r="O145" i="8"/>
  <c r="AD143" i="8"/>
  <c r="AD179" i="8"/>
  <c r="Q143" i="8"/>
  <c r="Q179" i="8" s="1"/>
  <c r="C9" i="9"/>
  <c r="G9" i="9" s="1"/>
  <c r="Q73" i="8"/>
  <c r="Z73" i="8"/>
  <c r="AA73" i="8"/>
  <c r="E9" i="9"/>
  <c r="AB73" i="8"/>
  <c r="S143" i="8"/>
  <c r="S179" i="8"/>
  <c r="AF143" i="8"/>
  <c r="AF179" i="8" s="1"/>
  <c r="R73" i="8"/>
  <c r="V143" i="8"/>
  <c r="V179" i="8"/>
  <c r="H10" i="9"/>
  <c r="AD64" i="8"/>
  <c r="M145" i="8"/>
  <c r="E145" i="8"/>
  <c r="P143" i="8"/>
  <c r="D145" i="8"/>
  <c r="P139" i="8"/>
  <c r="L145" i="8"/>
  <c r="N145" i="8"/>
  <c r="P55" i="8"/>
  <c r="G7" i="8"/>
  <c r="K7" i="8" s="1"/>
  <c r="P108" i="8"/>
  <c r="D13" i="9"/>
  <c r="J181" i="8"/>
  <c r="I181" i="8"/>
  <c r="O181" i="8"/>
  <c r="L181" i="8"/>
  <c r="AA145" i="8"/>
  <c r="AL145" i="8"/>
  <c r="AF145" i="8"/>
  <c r="AC143" i="8"/>
  <c r="C13" i="9"/>
  <c r="M181" i="8"/>
  <c r="N181" i="8"/>
  <c r="R145" i="8"/>
  <c r="AN73" i="8"/>
  <c r="H11" i="9"/>
  <c r="AD73" i="8"/>
  <c r="P175" i="8"/>
  <c r="AD145" i="8"/>
  <c r="AA181" i="8"/>
  <c r="F21" i="9"/>
  <c r="AN145" i="8"/>
  <c r="K34" i="10" l="1"/>
  <c r="I44" i="10"/>
  <c r="K44" i="10"/>
  <c r="AC179" i="8"/>
  <c r="K24" i="10"/>
  <c r="J34" i="10"/>
  <c r="G44" i="10"/>
  <c r="J24" i="10"/>
  <c r="C34" i="10"/>
  <c r="L44" i="10"/>
  <c r="E44" i="10"/>
  <c r="L34" i="10"/>
  <c r="E34" i="10"/>
  <c r="M44" i="10"/>
  <c r="D44" i="10"/>
  <c r="I34" i="10"/>
  <c r="D34" i="10"/>
  <c r="I24" i="10"/>
  <c r="D24" i="10"/>
  <c r="F44" i="10"/>
  <c r="C24" i="10"/>
  <c r="F34" i="10"/>
  <c r="P37" i="8"/>
  <c r="AC163" i="8"/>
  <c r="J73" i="8"/>
  <c r="W71" i="8"/>
  <c r="K15" i="9"/>
  <c r="AL45" i="8"/>
  <c r="Y46" i="8"/>
  <c r="M7" i="9"/>
  <c r="AH44" i="8"/>
  <c r="AP44" i="8" s="1"/>
  <c r="U46" i="8"/>
  <c r="P53" i="8"/>
  <c r="S53" i="8"/>
  <c r="AF53" i="8" s="1"/>
  <c r="AG41" i="8"/>
  <c r="AG46" i="8" s="1"/>
  <c r="T46" i="8"/>
  <c r="M24" i="10"/>
  <c r="M34" i="10"/>
  <c r="G24" i="10"/>
  <c r="C44" i="10"/>
  <c r="J15" i="9"/>
  <c r="AC45" i="8"/>
  <c r="AD45" i="8"/>
  <c r="AH46" i="8"/>
  <c r="AL46" i="8"/>
  <c r="AF46" i="8"/>
  <c r="L73" i="8"/>
  <c r="Y71" i="8"/>
  <c r="AD53" i="8"/>
  <c r="AP53" i="8" s="1"/>
  <c r="AC53" i="8"/>
  <c r="AI46" i="8"/>
  <c r="P172" i="8"/>
  <c r="O15" i="9" s="1"/>
  <c r="R78" i="8"/>
  <c r="E82" i="8"/>
  <c r="P78" i="8"/>
  <c r="AP161" i="8"/>
  <c r="AC161" i="8"/>
  <c r="H15" i="9"/>
  <c r="P161" i="8"/>
  <c r="B24" i="10"/>
  <c r="B34" i="10"/>
  <c r="B44" i="10"/>
  <c r="E24" i="10"/>
  <c r="D7" i="9"/>
  <c r="G7" i="9" s="1"/>
  <c r="P7" i="9"/>
  <c r="AC172" i="8"/>
  <c r="N7" i="9"/>
  <c r="AE63" i="8"/>
  <c r="AE64" i="8" s="1"/>
  <c r="AC63" i="8"/>
  <c r="AM40" i="8"/>
  <c r="AM46" i="8" s="1"/>
  <c r="Z46" i="8"/>
  <c r="G73" i="8"/>
  <c r="T71" i="8"/>
  <c r="AB62" i="8"/>
  <c r="O64" i="8"/>
  <c r="AF64" i="8"/>
  <c r="AC42" i="8"/>
  <c r="AD42" i="8"/>
  <c r="AP42" i="8" s="1"/>
  <c r="G82" i="8"/>
  <c r="F12" i="9" s="1"/>
  <c r="T78" i="8"/>
  <c r="AN59" i="8"/>
  <c r="AN64" i="8" s="1"/>
  <c r="AA64" i="8"/>
  <c r="AD61" i="8"/>
  <c r="AP61" i="8" s="1"/>
  <c r="AC61" i="8"/>
  <c r="AC79" i="8"/>
  <c r="H24" i="10"/>
  <c r="H34" i="10"/>
  <c r="H44" i="10"/>
  <c r="F24" i="10"/>
  <c r="N15" i="9"/>
  <c r="M15" i="9"/>
  <c r="G15" i="9"/>
  <c r="AD71" i="8"/>
  <c r="AC71" i="8"/>
  <c r="F8" i="9"/>
  <c r="E8" i="9"/>
  <c r="G8" i="9" s="1"/>
  <c r="AO46" i="8"/>
  <c r="AE40" i="8"/>
  <c r="AE46" i="8" s="1"/>
  <c r="M8" i="9" s="1"/>
  <c r="AC40" i="8"/>
  <c r="AJ46" i="8"/>
  <c r="AP63" i="8"/>
  <c r="G64" i="8"/>
  <c r="T62" i="8"/>
  <c r="AC41" i="8"/>
  <c r="K82" i="8"/>
  <c r="X78" i="8"/>
  <c r="G8" i="8"/>
  <c r="J8" i="8"/>
  <c r="J13" i="8" s="1"/>
  <c r="AI67" i="8"/>
  <c r="V139" i="8"/>
  <c r="AB50" i="8"/>
  <c r="O86" i="8"/>
  <c r="AA49" i="8"/>
  <c r="N85" i="8"/>
  <c r="Y49" i="8"/>
  <c r="L85" i="8"/>
  <c r="D64" i="8"/>
  <c r="I64" i="8"/>
  <c r="AC60" i="8"/>
  <c r="P79" i="8"/>
  <c r="Y144" i="8"/>
  <c r="Q80" i="8"/>
  <c r="D150" i="8"/>
  <c r="R80" i="8"/>
  <c r="E150" i="8"/>
  <c r="AH68" i="8"/>
  <c r="U140" i="8"/>
  <c r="S80" i="8"/>
  <c r="F150" i="8"/>
  <c r="AH69" i="8"/>
  <c r="U141" i="8"/>
  <c r="AI69" i="8"/>
  <c r="V141" i="8"/>
  <c r="AO176" i="8"/>
  <c r="AO67" i="8"/>
  <c r="AB139" i="8"/>
  <c r="V46" i="8"/>
  <c r="P62" i="8"/>
  <c r="D180" i="8"/>
  <c r="H140" i="8"/>
  <c r="R180" i="8"/>
  <c r="T180" i="8"/>
  <c r="U142" i="8"/>
  <c r="AD180" i="8"/>
  <c r="R178" i="8"/>
  <c r="T80" i="8"/>
  <c r="G150" i="8"/>
  <c r="AG76" i="8"/>
  <c r="T148" i="8"/>
  <c r="V144" i="8"/>
  <c r="AI72" i="8"/>
  <c r="X72" i="8"/>
  <c r="K144" i="8"/>
  <c r="X142" i="8"/>
  <c r="X178" i="8" s="1"/>
  <c r="AK70" i="8"/>
  <c r="AK142" i="8" s="1"/>
  <c r="AK178" i="8" s="1"/>
  <c r="AD151" i="8"/>
  <c r="AD153" i="8"/>
  <c r="AD176" i="8"/>
  <c r="AE70" i="8"/>
  <c r="AE176" i="8"/>
  <c r="AF176" i="8"/>
  <c r="AG176" i="8"/>
  <c r="AH81" i="8"/>
  <c r="U151" i="8"/>
  <c r="U153" i="8"/>
  <c r="U180" i="8" s="1"/>
  <c r="AI176" i="8"/>
  <c r="AI76" i="8"/>
  <c r="V148" i="8"/>
  <c r="AJ76" i="8"/>
  <c r="W148" i="8"/>
  <c r="X139" i="8"/>
  <c r="AK67" i="8"/>
  <c r="AM151" i="8"/>
  <c r="AM153" i="8"/>
  <c r="AE151" i="8"/>
  <c r="AE153" i="8"/>
  <c r="AE180" i="8" s="1"/>
  <c r="AF151" i="8"/>
  <c r="AF178" i="8" s="1"/>
  <c r="AF153" i="8"/>
  <c r="AF180" i="8" s="1"/>
  <c r="AG151" i="8"/>
  <c r="AG178" i="8" s="1"/>
  <c r="AG153" i="8"/>
  <c r="AG180" i="8" s="1"/>
  <c r="T139" i="8"/>
  <c r="AG67" i="8"/>
  <c r="U175" i="8"/>
  <c r="AI70" i="8"/>
  <c r="AI142" i="8" s="1"/>
  <c r="V142" i="8"/>
  <c r="V178" i="8" s="1"/>
  <c r="AI80" i="8"/>
  <c r="AI150" i="8" s="1"/>
  <c r="V150" i="8"/>
  <c r="AJ69" i="8"/>
  <c r="W141" i="8"/>
  <c r="W177" i="8" s="1"/>
  <c r="AK153" i="8"/>
  <c r="AK151" i="8"/>
  <c r="AK69" i="8"/>
  <c r="X141" i="8"/>
  <c r="X177" i="8" s="1"/>
  <c r="AM72" i="8"/>
  <c r="Z144" i="8"/>
  <c r="Q153" i="8"/>
  <c r="Q180" i="8" s="1"/>
  <c r="Q151" i="8"/>
  <c r="Q140" i="8"/>
  <c r="S153" i="8"/>
  <c r="S180" i="8" s="1"/>
  <c r="S151" i="8"/>
  <c r="S178" i="8" s="1"/>
  <c r="S140" i="8"/>
  <c r="W149" i="8"/>
  <c r="AC149" i="8" s="1"/>
  <c r="AH76" i="8"/>
  <c r="U148" i="8"/>
  <c r="U154" i="8" s="1"/>
  <c r="AI151" i="8"/>
  <c r="AI153" i="8"/>
  <c r="AJ81" i="8"/>
  <c r="W151" i="8"/>
  <c r="W178" i="8" s="1"/>
  <c r="W153" i="8"/>
  <c r="W180" i="8" s="1"/>
  <c r="AJ67" i="8"/>
  <c r="W139" i="8"/>
  <c r="AK76" i="8"/>
  <c r="X148" i="8"/>
  <c r="X154" i="8" s="1"/>
  <c r="AM176" i="8"/>
  <c r="AM175" i="8"/>
  <c r="AO180" i="8"/>
  <c r="AM178" i="8"/>
  <c r="AL175" i="8"/>
  <c r="AL181" i="8" s="1"/>
  <c r="AM177" i="8"/>
  <c r="AN178" i="8"/>
  <c r="E97" i="8"/>
  <c r="D115" i="8"/>
  <c r="G97" i="8"/>
  <c r="E105" i="8"/>
  <c r="F96" i="8"/>
  <c r="E114" i="8"/>
  <c r="E123" i="8" s="1"/>
  <c r="R54" i="8"/>
  <c r="E90" i="8"/>
  <c r="D105" i="8"/>
  <c r="AO87" i="8"/>
  <c r="AO89" i="8"/>
  <c r="V51" i="8"/>
  <c r="I89" i="8"/>
  <c r="AN175" i="8"/>
  <c r="Q115" i="8"/>
  <c r="F97" i="8"/>
  <c r="R97" i="8"/>
  <c r="AG54" i="8"/>
  <c r="AG90" i="8" s="1"/>
  <c r="AG99" i="8" s="1"/>
  <c r="AG117" i="8" s="1"/>
  <c r="AG126" i="8" s="1"/>
  <c r="AG135" i="8" s="1"/>
  <c r="T90" i="8"/>
  <c r="T99" i="8" s="1"/>
  <c r="T117" i="8" s="1"/>
  <c r="T126" i="8" s="1"/>
  <c r="T135" i="8" s="1"/>
  <c r="AJ54" i="8"/>
  <c r="AJ90" i="8" s="1"/>
  <c r="AJ99" i="8" s="1"/>
  <c r="AJ117" i="8" s="1"/>
  <c r="AJ126" i="8" s="1"/>
  <c r="AJ135" i="8" s="1"/>
  <c r="W90" i="8"/>
  <c r="W99" i="8" s="1"/>
  <c r="W117" i="8" s="1"/>
  <c r="W126" i="8" s="1"/>
  <c r="W135" i="8" s="1"/>
  <c r="D107" i="8"/>
  <c r="E98" i="8"/>
  <c r="AD51" i="8"/>
  <c r="Q87" i="8"/>
  <c r="T50" i="8"/>
  <c r="G86" i="8"/>
  <c r="S49" i="8"/>
  <c r="F85" i="8"/>
  <c r="R50" i="8"/>
  <c r="E86" i="8"/>
  <c r="Q49" i="8"/>
  <c r="D85" i="8"/>
  <c r="W49" i="8"/>
  <c r="J85" i="8"/>
  <c r="AA90" i="8"/>
  <c r="AA99" i="8" s="1"/>
  <c r="AA117" i="8" s="1"/>
  <c r="AA126" i="8" s="1"/>
  <c r="AA135" i="8" s="1"/>
  <c r="Z51" i="8"/>
  <c r="M89" i="8"/>
  <c r="U49" i="8"/>
  <c r="H85" i="8"/>
  <c r="AE97" i="8"/>
  <c r="AH51" i="8"/>
  <c r="U89" i="8"/>
  <c r="AL51" i="8"/>
  <c r="Y89" i="8"/>
  <c r="S50" i="8"/>
  <c r="F86" i="8"/>
  <c r="V50" i="8"/>
  <c r="I86" i="8"/>
  <c r="R49" i="8"/>
  <c r="E85" i="8"/>
  <c r="V49" i="8"/>
  <c r="I85" i="8"/>
  <c r="AN51" i="8"/>
  <c r="N89" i="8"/>
  <c r="AE87" i="8"/>
  <c r="AE89" i="8"/>
  <c r="AJ51" i="8"/>
  <c r="W89" i="8"/>
  <c r="Q50" i="8"/>
  <c r="D86" i="8"/>
  <c r="W50" i="8"/>
  <c r="J86" i="8"/>
  <c r="AB49" i="8"/>
  <c r="O85" i="8"/>
  <c r="T49" i="8"/>
  <c r="G85" i="8"/>
  <c r="X49" i="8"/>
  <c r="K85" i="8"/>
  <c r="M85" i="8"/>
  <c r="Z49" i="8"/>
  <c r="AN50" i="8"/>
  <c r="AN86" i="8" s="1"/>
  <c r="O89" i="8"/>
  <c r="AG51" i="8"/>
  <c r="T89" i="8"/>
  <c r="AK51" i="8"/>
  <c r="X89" i="8"/>
  <c r="Z50" i="8"/>
  <c r="M86" i="8"/>
  <c r="M10" i="9" l="1"/>
  <c r="X85" i="8"/>
  <c r="AK49" i="8"/>
  <c r="X55" i="8"/>
  <c r="Q86" i="8"/>
  <c r="AD50" i="8"/>
  <c r="AC50" i="8"/>
  <c r="I91" i="8"/>
  <c r="AH87" i="8"/>
  <c r="AH89" i="8"/>
  <c r="U85" i="8"/>
  <c r="AH49" i="8"/>
  <c r="U55" i="8"/>
  <c r="J91" i="8"/>
  <c r="AD87" i="8"/>
  <c r="AD89" i="8"/>
  <c r="AI51" i="8"/>
  <c r="V89" i="8"/>
  <c r="V87" i="8"/>
  <c r="AC51" i="8"/>
  <c r="Q176" i="8"/>
  <c r="Q145" i="8"/>
  <c r="AC140" i="8"/>
  <c r="AM144" i="8"/>
  <c r="AM73" i="8"/>
  <c r="X175" i="8"/>
  <c r="AI148" i="8"/>
  <c r="AI154" i="8" s="1"/>
  <c r="AI82" i="8"/>
  <c r="AK72" i="8"/>
  <c r="AK144" i="8" s="1"/>
  <c r="AK180" i="8" s="1"/>
  <c r="X144" i="8"/>
  <c r="X180" i="8" s="1"/>
  <c r="X73" i="8"/>
  <c r="AC72" i="8"/>
  <c r="AG148" i="8"/>
  <c r="AP76" i="8"/>
  <c r="H176" i="8"/>
  <c r="P140" i="8"/>
  <c r="H145" i="8"/>
  <c r="AB175" i="8"/>
  <c r="AB181" i="8" s="1"/>
  <c r="AB145" i="8"/>
  <c r="AI141" i="8"/>
  <c r="AI177" i="8" s="1"/>
  <c r="AI143" i="8"/>
  <c r="AI179" i="8" s="1"/>
  <c r="AF80" i="8"/>
  <c r="S150" i="8"/>
  <c r="S82" i="8"/>
  <c r="E154" i="8"/>
  <c r="E177" i="8"/>
  <c r="E181" i="8" s="1"/>
  <c r="AD178" i="8"/>
  <c r="N91" i="8"/>
  <c r="V175" i="8"/>
  <c r="V145" i="8"/>
  <c r="AG62" i="8"/>
  <c r="AC62" i="8"/>
  <c r="T64" i="8"/>
  <c r="AG71" i="8"/>
  <c r="T73" i="8"/>
  <c r="AL71" i="8"/>
  <c r="AL73" i="8" s="1"/>
  <c r="Y73" i="8"/>
  <c r="N8" i="9"/>
  <c r="AJ71" i="8"/>
  <c r="W73" i="8"/>
  <c r="AK87" i="8"/>
  <c r="AK89" i="8"/>
  <c r="AO49" i="8"/>
  <c r="AB85" i="8"/>
  <c r="AB55" i="8"/>
  <c r="AM49" i="8"/>
  <c r="Z85" i="8"/>
  <c r="Z55" i="8"/>
  <c r="V86" i="8"/>
  <c r="AI50" i="8"/>
  <c r="AI86" i="8" s="1"/>
  <c r="AJ49" i="8"/>
  <c r="W85" i="8"/>
  <c r="W55" i="8"/>
  <c r="F91" i="8"/>
  <c r="AG50" i="8"/>
  <c r="AG86" i="8" s="1"/>
  <c r="T86" i="8"/>
  <c r="Q124" i="8"/>
  <c r="E186" i="8"/>
  <c r="E195" i="8" s="1"/>
  <c r="E188" i="8"/>
  <c r="E132" i="8"/>
  <c r="H97" i="8"/>
  <c r="G106" i="8"/>
  <c r="G115" i="8" s="1"/>
  <c r="G124" i="8" s="1"/>
  <c r="AK148" i="8"/>
  <c r="AK154" i="8" s="1"/>
  <c r="S176" i="8"/>
  <c r="S145" i="8"/>
  <c r="AC151" i="8"/>
  <c r="W176" i="8"/>
  <c r="AG139" i="8"/>
  <c r="AG73" i="8"/>
  <c r="AP67" i="8"/>
  <c r="W154" i="8"/>
  <c r="AH153" i="8"/>
  <c r="AH180" i="8" s="1"/>
  <c r="AP81" i="8"/>
  <c r="AH151" i="8"/>
  <c r="AH178" i="8" s="1"/>
  <c r="AH152" i="8"/>
  <c r="AE142" i="8"/>
  <c r="AP70" i="8"/>
  <c r="AE73" i="8"/>
  <c r="AI144" i="8"/>
  <c r="AP72" i="8"/>
  <c r="G154" i="8"/>
  <c r="F14" i="9" s="1"/>
  <c r="G177" i="8"/>
  <c r="G181" i="8" s="1"/>
  <c r="U178" i="8"/>
  <c r="AC142" i="8"/>
  <c r="AO139" i="8"/>
  <c r="AO73" i="8"/>
  <c r="U177" i="8"/>
  <c r="AC141" i="8"/>
  <c r="U176" i="8"/>
  <c r="U181" i="8" s="1"/>
  <c r="U145" i="8"/>
  <c r="AE80" i="8"/>
  <c r="AE150" i="8" s="1"/>
  <c r="R150" i="8"/>
  <c r="Y180" i="8"/>
  <c r="Y181" i="8" s="1"/>
  <c r="Y145" i="8"/>
  <c r="C10" i="9"/>
  <c r="P64" i="8"/>
  <c r="AA85" i="8"/>
  <c r="AN49" i="8"/>
  <c r="AA55" i="8"/>
  <c r="AI139" i="8"/>
  <c r="AI73" i="8"/>
  <c r="X82" i="8"/>
  <c r="AK78" i="8"/>
  <c r="AK82" i="8" s="1"/>
  <c r="F10" i="9"/>
  <c r="D10" i="9"/>
  <c r="E10" i="9"/>
  <c r="Q15" i="9"/>
  <c r="T82" i="8"/>
  <c r="K12" i="9" s="1"/>
  <c r="AG78" i="8"/>
  <c r="AG82" i="8" s="1"/>
  <c r="N12" i="9" s="1"/>
  <c r="E11" i="9"/>
  <c r="D11" i="9"/>
  <c r="F11" i="9"/>
  <c r="P73" i="8"/>
  <c r="AP46" i="8"/>
  <c r="AP59" i="8"/>
  <c r="G91" i="8"/>
  <c r="M91" i="8"/>
  <c r="W86" i="8"/>
  <c r="AJ50" i="8"/>
  <c r="AJ86" i="8" s="1"/>
  <c r="E91" i="8"/>
  <c r="AL87" i="8"/>
  <c r="AL89" i="8"/>
  <c r="AE115" i="8"/>
  <c r="AF97" i="8"/>
  <c r="AE106" i="8"/>
  <c r="D94" i="8"/>
  <c r="D91" i="8"/>
  <c r="P85" i="8"/>
  <c r="R86" i="8"/>
  <c r="AE50" i="8"/>
  <c r="AE86" i="8" s="1"/>
  <c r="AF49" i="8"/>
  <c r="S85" i="8"/>
  <c r="S55" i="8"/>
  <c r="F106" i="8"/>
  <c r="F115" i="8" s="1"/>
  <c r="F124" i="8" s="1"/>
  <c r="AN181" i="8"/>
  <c r="E99" i="8"/>
  <c r="P90" i="8"/>
  <c r="G96" i="8"/>
  <c r="F105" i="8"/>
  <c r="D124" i="8"/>
  <c r="W175" i="8"/>
  <c r="W181" i="8" s="1"/>
  <c r="W145" i="8"/>
  <c r="AJ151" i="8"/>
  <c r="AJ178" i="8" s="1"/>
  <c r="AJ153" i="8"/>
  <c r="AJ180" i="8" s="1"/>
  <c r="AJ152" i="8"/>
  <c r="AC153" i="8"/>
  <c r="AK141" i="8"/>
  <c r="AK177" i="8" s="1"/>
  <c r="AK143" i="8"/>
  <c r="AK179" i="8" s="1"/>
  <c r="T175" i="8"/>
  <c r="T145" i="8"/>
  <c r="K13" i="9" s="1"/>
  <c r="AC139" i="8"/>
  <c r="AM154" i="8"/>
  <c r="P14" i="9" s="1"/>
  <c r="AJ148" i="8"/>
  <c r="AJ82" i="8"/>
  <c r="V180" i="8"/>
  <c r="AC180" i="8" s="1"/>
  <c r="AC144" i="8"/>
  <c r="AG80" i="8"/>
  <c r="AG150" i="8" s="1"/>
  <c r="AG177" i="8" s="1"/>
  <c r="T150" i="8"/>
  <c r="T177" i="8" s="1"/>
  <c r="AH141" i="8"/>
  <c r="AP69" i="8"/>
  <c r="AH143" i="8"/>
  <c r="AH140" i="8"/>
  <c r="AP68" i="8"/>
  <c r="AH73" i="8"/>
  <c r="D177" i="8"/>
  <c r="P150" i="8"/>
  <c r="D154" i="8"/>
  <c r="L91" i="8"/>
  <c r="L15" i="9"/>
  <c r="P82" i="8"/>
  <c r="C12" i="9"/>
  <c r="D12" i="9"/>
  <c r="AP45" i="8"/>
  <c r="AP41" i="8"/>
  <c r="E12" i="9"/>
  <c r="V85" i="8"/>
  <c r="AI49" i="8"/>
  <c r="V55" i="8"/>
  <c r="AM50" i="8"/>
  <c r="AM86" i="8" s="1"/>
  <c r="Z86" i="8"/>
  <c r="AG87" i="8"/>
  <c r="AG89" i="8"/>
  <c r="T85" i="8"/>
  <c r="AG49" i="8"/>
  <c r="T55" i="8"/>
  <c r="K91" i="8"/>
  <c r="O91" i="8"/>
  <c r="D95" i="8"/>
  <c r="P86" i="8"/>
  <c r="AJ89" i="8"/>
  <c r="AJ87" i="8"/>
  <c r="AN87" i="8"/>
  <c r="AN89" i="8"/>
  <c r="R85" i="8"/>
  <c r="AE49" i="8"/>
  <c r="R55" i="8"/>
  <c r="I9" i="9" s="1"/>
  <c r="S86" i="8"/>
  <c r="AF50" i="8"/>
  <c r="AF86" i="8" s="1"/>
  <c r="H91" i="8"/>
  <c r="AM51" i="8"/>
  <c r="Z87" i="8"/>
  <c r="Z89" i="8"/>
  <c r="Q85" i="8"/>
  <c r="AD49" i="8"/>
  <c r="AC49" i="8"/>
  <c r="Q55" i="8"/>
  <c r="Q96" i="8"/>
  <c r="F98" i="8"/>
  <c r="E107" i="8"/>
  <c r="E116" i="8" s="1"/>
  <c r="E125" i="8" s="1"/>
  <c r="D116" i="8"/>
  <c r="R106" i="8"/>
  <c r="S97" i="8"/>
  <c r="P89" i="8"/>
  <c r="D114" i="8"/>
  <c r="AE54" i="8"/>
  <c r="R90" i="8"/>
  <c r="AC54" i="8"/>
  <c r="E106" i="8"/>
  <c r="AJ139" i="8"/>
  <c r="AJ73" i="8"/>
  <c r="AH148" i="8"/>
  <c r="AH82" i="8"/>
  <c r="Z180" i="8"/>
  <c r="Z181" i="8" s="1"/>
  <c r="K21" i="9" s="1"/>
  <c r="Z145" i="8"/>
  <c r="AJ141" i="8"/>
  <c r="AJ177" i="8" s="1"/>
  <c r="AJ143" i="8"/>
  <c r="AJ179" i="8" s="1"/>
  <c r="AI178" i="8"/>
  <c r="AK139" i="8"/>
  <c r="AK73" i="8"/>
  <c r="V154" i="8"/>
  <c r="AP153" i="8"/>
  <c r="K180" i="8"/>
  <c r="K181" i="8" s="1"/>
  <c r="E21" i="9" s="1"/>
  <c r="K145" i="8"/>
  <c r="P144" i="8"/>
  <c r="T154" i="8"/>
  <c r="K14" i="9" s="1"/>
  <c r="AC148" i="8"/>
  <c r="V177" i="8"/>
  <c r="F177" i="8"/>
  <c r="F181" i="8" s="1"/>
  <c r="F154" i="8"/>
  <c r="E14" i="9" s="1"/>
  <c r="Q178" i="8"/>
  <c r="AC178" i="8" s="1"/>
  <c r="AD80" i="8"/>
  <c r="Q150" i="8"/>
  <c r="AC80" i="8"/>
  <c r="Q82" i="8"/>
  <c r="Y85" i="8"/>
  <c r="AL49" i="8"/>
  <c r="Y55" i="8"/>
  <c r="AB86" i="8"/>
  <c r="AO50" i="8"/>
  <c r="AO86" i="8" s="1"/>
  <c r="K8" i="8"/>
  <c r="K13" i="8" s="1"/>
  <c r="G13" i="8"/>
  <c r="D13" i="8" s="1"/>
  <c r="O8" i="9"/>
  <c r="Q8" i="9" s="1"/>
  <c r="AP40" i="8"/>
  <c r="AP71" i="8"/>
  <c r="AO62" i="8"/>
  <c r="AO64" i="8" s="1"/>
  <c r="P10" i="9" s="1"/>
  <c r="AB64" i="8"/>
  <c r="P8" i="9"/>
  <c r="AC78" i="8"/>
  <c r="R82" i="8"/>
  <c r="I12" i="9" s="1"/>
  <c r="AE78" i="8"/>
  <c r="K8" i="9"/>
  <c r="AC46" i="8"/>
  <c r="J8" i="9"/>
  <c r="I8" i="9"/>
  <c r="Q7" i="9"/>
  <c r="S7" i="9" s="1"/>
  <c r="S15" i="9" l="1"/>
  <c r="G187" i="8"/>
  <c r="G196" i="8" s="1"/>
  <c r="G133" i="8"/>
  <c r="F187" i="8"/>
  <c r="F196" i="8" s="1"/>
  <c r="F133" i="8"/>
  <c r="E189" i="8"/>
  <c r="E134" i="8"/>
  <c r="AH154" i="8"/>
  <c r="AH175" i="8"/>
  <c r="AE90" i="8"/>
  <c r="AP54" i="8"/>
  <c r="AD55" i="8"/>
  <c r="H9" i="9"/>
  <c r="AC55" i="8"/>
  <c r="D104" i="8"/>
  <c r="D113" i="8" s="1"/>
  <c r="AH176" i="8"/>
  <c r="AP176" i="8" s="1"/>
  <c r="AP140" i="8"/>
  <c r="AH145" i="8"/>
  <c r="E117" i="8"/>
  <c r="P99" i="8"/>
  <c r="D103" i="8"/>
  <c r="D112" i="8"/>
  <c r="D100" i="8"/>
  <c r="AF106" i="8"/>
  <c r="AF115" i="8"/>
  <c r="AF124" i="8" s="1"/>
  <c r="AG97" i="8"/>
  <c r="D17" i="9"/>
  <c r="AA91" i="8"/>
  <c r="AO175" i="8"/>
  <c r="AO181" i="8" s="1"/>
  <c r="AO145" i="8"/>
  <c r="D21" i="9"/>
  <c r="AP73" i="8"/>
  <c r="M11" i="9"/>
  <c r="Q133" i="8"/>
  <c r="Q187" i="8"/>
  <c r="AJ85" i="8"/>
  <c r="AJ55" i="8"/>
  <c r="AB91" i="8"/>
  <c r="AD187" i="8"/>
  <c r="S177" i="8"/>
  <c r="S154" i="8"/>
  <c r="J14" i="9" s="1"/>
  <c r="P176" i="8"/>
  <c r="H181" i="8"/>
  <c r="AP148" i="8"/>
  <c r="AG154" i="8"/>
  <c r="N14" i="9" s="1"/>
  <c r="P11" i="9"/>
  <c r="AC176" i="8"/>
  <c r="AC86" i="8"/>
  <c r="AK175" i="8"/>
  <c r="AK181" i="8" s="1"/>
  <c r="AK145" i="8"/>
  <c r="O11" i="9"/>
  <c r="E115" i="8"/>
  <c r="D123" i="8"/>
  <c r="D125" i="8"/>
  <c r="G98" i="8"/>
  <c r="F107" i="8"/>
  <c r="AE85" i="8"/>
  <c r="AE55" i="8"/>
  <c r="K9" i="9"/>
  <c r="AI85" i="8"/>
  <c r="AI55" i="8"/>
  <c r="G12" i="9"/>
  <c r="P177" i="8"/>
  <c r="D181" i="8"/>
  <c r="AH179" i="8"/>
  <c r="AP179" i="8" s="1"/>
  <c r="AP143" i="8"/>
  <c r="D187" i="8"/>
  <c r="D133" i="8"/>
  <c r="F114" i="8"/>
  <c r="F123" i="8" s="1"/>
  <c r="J9" i="9"/>
  <c r="AE124" i="8"/>
  <c r="E94" i="8"/>
  <c r="F17" i="9"/>
  <c r="G11" i="9"/>
  <c r="AI175" i="8"/>
  <c r="AI145" i="8"/>
  <c r="R177" i="8"/>
  <c r="R181" i="8" s="1"/>
  <c r="R154" i="8"/>
  <c r="I14" i="9" s="1"/>
  <c r="P180" i="8"/>
  <c r="N11" i="9"/>
  <c r="J13" i="9"/>
  <c r="I13" i="9"/>
  <c r="E197" i="8"/>
  <c r="E95" i="8"/>
  <c r="Z91" i="8"/>
  <c r="AO85" i="8"/>
  <c r="AO55" i="8"/>
  <c r="K11" i="9"/>
  <c r="J11" i="9"/>
  <c r="I11" i="9"/>
  <c r="AC73" i="8"/>
  <c r="I10" i="9"/>
  <c r="K10" i="9"/>
  <c r="AC64" i="8"/>
  <c r="J10" i="9"/>
  <c r="V181" i="8"/>
  <c r="I21" i="9" s="1"/>
  <c r="AF150" i="8"/>
  <c r="AF82" i="8"/>
  <c r="AP151" i="8"/>
  <c r="X145" i="8"/>
  <c r="AM180" i="8"/>
  <c r="AM181" i="8" s="1"/>
  <c r="P21" i="9" s="1"/>
  <c r="AM145" i="8"/>
  <c r="P13" i="9" s="1"/>
  <c r="AI87" i="8"/>
  <c r="AI89" i="8"/>
  <c r="AP89" i="8" s="1"/>
  <c r="AD96" i="8"/>
  <c r="AL85" i="8"/>
  <c r="AL55" i="8"/>
  <c r="Q177" i="8"/>
  <c r="AC177" i="8" s="1"/>
  <c r="AC150" i="8"/>
  <c r="Q154" i="8"/>
  <c r="AJ175" i="8"/>
  <c r="AJ181" i="8" s="1"/>
  <c r="O21" i="9" s="1"/>
  <c r="AJ145" i="8"/>
  <c r="O13" i="9" s="1"/>
  <c r="R115" i="8"/>
  <c r="AC87" i="8"/>
  <c r="AD85" i="8"/>
  <c r="AP49" i="8"/>
  <c r="AM87" i="8"/>
  <c r="AM89" i="8"/>
  <c r="R91" i="8"/>
  <c r="AG85" i="8"/>
  <c r="AG55" i="8"/>
  <c r="V91" i="8"/>
  <c r="O12" i="9"/>
  <c r="G105" i="8"/>
  <c r="G114" i="8"/>
  <c r="G123" i="8" s="1"/>
  <c r="H96" i="8"/>
  <c r="S91" i="8"/>
  <c r="AC89" i="8"/>
  <c r="G10" i="9"/>
  <c r="AE154" i="8"/>
  <c r="AE177" i="8"/>
  <c r="AE181" i="8" s="1"/>
  <c r="AE178" i="8"/>
  <c r="AP178" i="8" s="1"/>
  <c r="AP142" i="8"/>
  <c r="AE145" i="8"/>
  <c r="AG175" i="8"/>
  <c r="AG145" i="8"/>
  <c r="N13" i="9" s="1"/>
  <c r="AP139" i="8"/>
  <c r="S181" i="8"/>
  <c r="I97" i="8"/>
  <c r="H106" i="8"/>
  <c r="H115" i="8"/>
  <c r="H124" i="8" s="1"/>
  <c r="AM85" i="8"/>
  <c r="AM55" i="8"/>
  <c r="D14" i="9"/>
  <c r="F13" i="9"/>
  <c r="P145" i="8"/>
  <c r="E13" i="9"/>
  <c r="G13" i="9" s="1"/>
  <c r="X181" i="8"/>
  <c r="J21" i="9" s="1"/>
  <c r="AH85" i="8"/>
  <c r="AH55" i="8"/>
  <c r="AK85" i="8"/>
  <c r="AK55" i="8"/>
  <c r="H12" i="9"/>
  <c r="AD82" i="8"/>
  <c r="AC82" i="8"/>
  <c r="L8" i="9"/>
  <c r="S8" i="9" s="1"/>
  <c r="AE82" i="8"/>
  <c r="AP78" i="8"/>
  <c r="Y91" i="8"/>
  <c r="AD150" i="8"/>
  <c r="AP80" i="8"/>
  <c r="R99" i="8"/>
  <c r="AC90" i="8"/>
  <c r="T97" i="8"/>
  <c r="S106" i="8"/>
  <c r="S115" i="8" s="1"/>
  <c r="S124" i="8" s="1"/>
  <c r="R96" i="8"/>
  <c r="Q105" i="8"/>
  <c r="Q114" i="8"/>
  <c r="Q91" i="8"/>
  <c r="AC85" i="8"/>
  <c r="T91" i="8"/>
  <c r="I17" i="9" s="1"/>
  <c r="C14" i="9"/>
  <c r="P154" i="8"/>
  <c r="AH177" i="8"/>
  <c r="AP141" i="8"/>
  <c r="AJ154" i="8"/>
  <c r="O14" i="9" s="1"/>
  <c r="T181" i="8"/>
  <c r="AC175" i="8"/>
  <c r="AF85" i="8"/>
  <c r="AF55" i="8"/>
  <c r="C17" i="9"/>
  <c r="P91" i="8"/>
  <c r="AN85" i="8"/>
  <c r="AN55" i="8"/>
  <c r="AI180" i="8"/>
  <c r="AP180" i="8" s="1"/>
  <c r="AP144" i="8"/>
  <c r="AP152" i="8"/>
  <c r="W91" i="8"/>
  <c r="J17" i="9" s="1"/>
  <c r="AG64" i="8"/>
  <c r="AP62" i="8"/>
  <c r="J12" i="9"/>
  <c r="AC145" i="8"/>
  <c r="H13" i="9"/>
  <c r="AP51" i="8"/>
  <c r="E17" i="9"/>
  <c r="U91" i="8"/>
  <c r="AD86" i="8"/>
  <c r="AP50" i="8"/>
  <c r="X91" i="8"/>
  <c r="S133" i="8" l="1"/>
  <c r="S187" i="8"/>
  <c r="S196" i="8" s="1"/>
  <c r="D122" i="8"/>
  <c r="AK91" i="8"/>
  <c r="T106" i="8"/>
  <c r="T115" i="8"/>
  <c r="T124" i="8" s="1"/>
  <c r="U97" i="8"/>
  <c r="AP150" i="8"/>
  <c r="AD154" i="8"/>
  <c r="AD177" i="8"/>
  <c r="AP82" i="8"/>
  <c r="M12" i="9"/>
  <c r="Q12" i="9" s="1"/>
  <c r="AP145" i="8"/>
  <c r="M13" i="9"/>
  <c r="Q13" i="9" s="1"/>
  <c r="AE187" i="8"/>
  <c r="AE196" i="8" s="1"/>
  <c r="AE133" i="8"/>
  <c r="Q181" i="8"/>
  <c r="Q196" i="8"/>
  <c r="AF187" i="8"/>
  <c r="AF196" i="8" s="1"/>
  <c r="AF133" i="8"/>
  <c r="D118" i="8"/>
  <c r="D121" i="8"/>
  <c r="E126" i="8"/>
  <c r="P117" i="8"/>
  <c r="M9" i="9"/>
  <c r="AP55" i="8"/>
  <c r="G17" i="9"/>
  <c r="AP86" i="8"/>
  <c r="R105" i="8"/>
  <c r="R114" i="8"/>
  <c r="R123" i="8" s="1"/>
  <c r="S96" i="8"/>
  <c r="AH91" i="8"/>
  <c r="P9" i="9"/>
  <c r="H187" i="8"/>
  <c r="H196" i="8" s="1"/>
  <c r="H133" i="8"/>
  <c r="AC154" i="8"/>
  <c r="H14" i="9"/>
  <c r="L14" i="9" s="1"/>
  <c r="AL91" i="8"/>
  <c r="AP87" i="8"/>
  <c r="L11" i="9"/>
  <c r="S11" i="9" s="1"/>
  <c r="AO91" i="8"/>
  <c r="E104" i="8"/>
  <c r="E113" i="8" s="1"/>
  <c r="F95" i="8"/>
  <c r="C21" i="9"/>
  <c r="G21" i="9" s="1"/>
  <c r="P181" i="8"/>
  <c r="AI91" i="8"/>
  <c r="F116" i="8"/>
  <c r="O9" i="9"/>
  <c r="D109" i="8"/>
  <c r="AH181" i="8"/>
  <c r="E198" i="8"/>
  <c r="H17" i="9"/>
  <c r="AC91" i="8"/>
  <c r="G186" i="8"/>
  <c r="G195" i="8" s="1"/>
  <c r="G188" i="8"/>
  <c r="G197" i="8" s="1"/>
  <c r="G132" i="8"/>
  <c r="AF91" i="8"/>
  <c r="G14" i="9"/>
  <c r="L12" i="9"/>
  <c r="L13" i="9"/>
  <c r="S13" i="9" s="1"/>
  <c r="N10" i="9"/>
  <c r="Q10" i="9" s="1"/>
  <c r="AP64" i="8"/>
  <c r="AN91" i="8"/>
  <c r="R117" i="8"/>
  <c r="AC99" i="8"/>
  <c r="AM91" i="8"/>
  <c r="N9" i="9"/>
  <c r="R124" i="8"/>
  <c r="AD105" i="8"/>
  <c r="AD114" i="8"/>
  <c r="AE96" i="8"/>
  <c r="AF154" i="8"/>
  <c r="AF177" i="8"/>
  <c r="AF181" i="8" s="1"/>
  <c r="K17" i="9"/>
  <c r="E103" i="8"/>
  <c r="E109" i="8" s="1"/>
  <c r="E112" i="8"/>
  <c r="E100" i="8"/>
  <c r="F94" i="8"/>
  <c r="D196" i="8"/>
  <c r="AE91" i="8"/>
  <c r="G107" i="8"/>
  <c r="G116" i="8"/>
  <c r="G125" i="8" s="1"/>
  <c r="H98" i="8"/>
  <c r="D186" i="8"/>
  <c r="D188" i="8"/>
  <c r="D132" i="8"/>
  <c r="AD196" i="8"/>
  <c r="AJ91" i="8"/>
  <c r="O17" i="9" s="1"/>
  <c r="Q11" i="9"/>
  <c r="Q123" i="8"/>
  <c r="I106" i="8"/>
  <c r="J97" i="8"/>
  <c r="AG181" i="8"/>
  <c r="AP175" i="8"/>
  <c r="H114" i="8"/>
  <c r="H123" i="8" s="1"/>
  <c r="I96" i="8"/>
  <c r="H105" i="8"/>
  <c r="AG91" i="8"/>
  <c r="N17" i="9" s="1"/>
  <c r="AD91" i="8"/>
  <c r="AP85" i="8"/>
  <c r="L10" i="9"/>
  <c r="AI181" i="8"/>
  <c r="F186" i="8"/>
  <c r="F195" i="8" s="1"/>
  <c r="F188" i="8"/>
  <c r="F197" i="8" s="1"/>
  <c r="F132" i="8"/>
  <c r="D189" i="8"/>
  <c r="D134" i="8"/>
  <c r="E124" i="8"/>
  <c r="AG106" i="8"/>
  <c r="AH97" i="8"/>
  <c r="L9" i="9"/>
  <c r="AE99" i="8"/>
  <c r="AP90" i="8"/>
  <c r="S12" i="9" l="1"/>
  <c r="S10" i="9"/>
  <c r="E122" i="8"/>
  <c r="I105" i="8"/>
  <c r="J96" i="8"/>
  <c r="I114" i="8"/>
  <c r="I123" i="8" s="1"/>
  <c r="F125" i="8"/>
  <c r="R132" i="8"/>
  <c r="R186" i="8"/>
  <c r="R195" i="8" s="1"/>
  <c r="R188" i="8"/>
  <c r="Q9" i="9"/>
  <c r="S9" i="9" s="1"/>
  <c r="D184" i="8"/>
  <c r="D130" i="8"/>
  <c r="D127" i="8"/>
  <c r="AD123" i="8"/>
  <c r="J106" i="8"/>
  <c r="J115" i="8"/>
  <c r="J124" i="8" s="1"/>
  <c r="K97" i="8"/>
  <c r="E118" i="8"/>
  <c r="E121" i="8"/>
  <c r="P17" i="9"/>
  <c r="F104" i="8"/>
  <c r="F113" i="8"/>
  <c r="F122" i="8" s="1"/>
  <c r="G95" i="8"/>
  <c r="AP177" i="8"/>
  <c r="AD181" i="8"/>
  <c r="U106" i="8"/>
  <c r="U115" i="8"/>
  <c r="V97" i="8"/>
  <c r="H107" i="8"/>
  <c r="H116" i="8" s="1"/>
  <c r="I98" i="8"/>
  <c r="Q186" i="8"/>
  <c r="Q188" i="8"/>
  <c r="Q132" i="8"/>
  <c r="AP91" i="8"/>
  <c r="M17" i="9"/>
  <c r="D197" i="8"/>
  <c r="AE105" i="8"/>
  <c r="AE114" i="8"/>
  <c r="AE123" i="8" s="1"/>
  <c r="AF96" i="8"/>
  <c r="E135" i="8"/>
  <c r="P126" i="8"/>
  <c r="H21" i="9"/>
  <c r="L21" i="9" s="1"/>
  <c r="AC181" i="8"/>
  <c r="M14" i="9"/>
  <c r="Q14" i="9" s="1"/>
  <c r="S14" i="9" s="1"/>
  <c r="AP154" i="8"/>
  <c r="T187" i="8"/>
  <c r="T196" i="8" s="1"/>
  <c r="T133" i="8"/>
  <c r="R126" i="8"/>
  <c r="AC117" i="8"/>
  <c r="D198" i="8"/>
  <c r="H186" i="8"/>
  <c r="H195" i="8" s="1"/>
  <c r="H188" i="8"/>
  <c r="H132" i="8"/>
  <c r="G189" i="8"/>
  <c r="G198" i="8" s="1"/>
  <c r="G134" i="8"/>
  <c r="AH115" i="8"/>
  <c r="AH124" i="8" s="1"/>
  <c r="AH106" i="8"/>
  <c r="AI97" i="8"/>
  <c r="E187" i="8"/>
  <c r="E133" i="8"/>
  <c r="AE117" i="8"/>
  <c r="AP99" i="8"/>
  <c r="AG115" i="8"/>
  <c r="N21" i="9"/>
  <c r="I115" i="8"/>
  <c r="D195" i="8"/>
  <c r="F112" i="8"/>
  <c r="F103" i="8"/>
  <c r="F100" i="8"/>
  <c r="G94" i="8"/>
  <c r="R133" i="8"/>
  <c r="R187" i="8"/>
  <c r="L17" i="9"/>
  <c r="S105" i="8"/>
  <c r="S114" i="8" s="1"/>
  <c r="T96" i="8"/>
  <c r="D185" i="8"/>
  <c r="D131" i="8"/>
  <c r="S123" i="8" l="1"/>
  <c r="H125" i="8"/>
  <c r="F118" i="8"/>
  <c r="F121" i="8"/>
  <c r="E196" i="8"/>
  <c r="G113" i="8"/>
  <c r="G122" i="8" s="1"/>
  <c r="H95" i="8"/>
  <c r="G104" i="8"/>
  <c r="G103" i="8"/>
  <c r="G109" i="8" s="1"/>
  <c r="G112" i="8"/>
  <c r="G100" i="8"/>
  <c r="H94" i="8"/>
  <c r="I186" i="8"/>
  <c r="I188" i="8"/>
  <c r="I132" i="8"/>
  <c r="R196" i="8"/>
  <c r="H197" i="8"/>
  <c r="AF105" i="8"/>
  <c r="AF114" i="8"/>
  <c r="AF123" i="8" s="1"/>
  <c r="AG96" i="8"/>
  <c r="W97" i="8"/>
  <c r="V106" i="8"/>
  <c r="V115" i="8"/>
  <c r="V124" i="8" s="1"/>
  <c r="E184" i="8"/>
  <c r="E130" i="8"/>
  <c r="E127" i="8"/>
  <c r="E136" i="8" s="1"/>
  <c r="K96" i="8"/>
  <c r="J105" i="8"/>
  <c r="J114" i="8"/>
  <c r="J123" i="8" s="1"/>
  <c r="Q17" i="9"/>
  <c r="S17" i="9" s="1"/>
  <c r="U124" i="8"/>
  <c r="AD186" i="8"/>
  <c r="AD188" i="8"/>
  <c r="AD132" i="8"/>
  <c r="F189" i="8"/>
  <c r="F134" i="8"/>
  <c r="D194" i="8"/>
  <c r="AH187" i="8"/>
  <c r="AH196" i="8" s="1"/>
  <c r="AH133" i="8"/>
  <c r="AP181" i="8"/>
  <c r="M21" i="9"/>
  <c r="Q21" i="9" s="1"/>
  <c r="S21" i="9" s="1"/>
  <c r="J187" i="8"/>
  <c r="J196" i="8" s="1"/>
  <c r="J133" i="8"/>
  <c r="AG124" i="8"/>
  <c r="J98" i="8"/>
  <c r="I107" i="8"/>
  <c r="I116" i="8"/>
  <c r="I125" i="8" s="1"/>
  <c r="F185" i="8"/>
  <c r="F194" i="8" s="1"/>
  <c r="F131" i="8"/>
  <c r="D136" i="8"/>
  <c r="U96" i="8"/>
  <c r="T105" i="8"/>
  <c r="T114" i="8"/>
  <c r="T123" i="8" s="1"/>
  <c r="AI106" i="8"/>
  <c r="AI115" i="8"/>
  <c r="AI124" i="8" s="1"/>
  <c r="AJ97" i="8"/>
  <c r="AE186" i="8"/>
  <c r="AE195" i="8" s="1"/>
  <c r="AE188" i="8"/>
  <c r="AE132" i="8"/>
  <c r="F109" i="8"/>
  <c r="I124" i="8"/>
  <c r="AE126" i="8"/>
  <c r="AP117" i="8"/>
  <c r="R135" i="8"/>
  <c r="AC126" i="8"/>
  <c r="Q195" i="8"/>
  <c r="K106" i="8"/>
  <c r="K115" i="8"/>
  <c r="K124" i="8" s="1"/>
  <c r="L97" i="8"/>
  <c r="D193" i="8"/>
  <c r="D190" i="8"/>
  <c r="E185" i="8"/>
  <c r="E194" i="8" s="1"/>
  <c r="E131" i="8"/>
  <c r="D199" i="8" l="1"/>
  <c r="T186" i="8"/>
  <c r="T195" i="8" s="1"/>
  <c r="T188" i="8"/>
  <c r="T132" i="8"/>
  <c r="J186" i="8"/>
  <c r="J195" i="8" s="1"/>
  <c r="J188" i="8"/>
  <c r="J197" i="8" s="1"/>
  <c r="J132" i="8"/>
  <c r="V187" i="8"/>
  <c r="V196" i="8" s="1"/>
  <c r="V133" i="8"/>
  <c r="AF186" i="8"/>
  <c r="AF195" i="8" s="1"/>
  <c r="AF188" i="8"/>
  <c r="AF132" i="8"/>
  <c r="I197" i="8"/>
  <c r="G118" i="8"/>
  <c r="G121" i="8"/>
  <c r="G185" i="8"/>
  <c r="G131" i="8"/>
  <c r="H189" i="8"/>
  <c r="H198" i="8" s="1"/>
  <c r="H134" i="8"/>
  <c r="I187" i="8"/>
  <c r="I133" i="8"/>
  <c r="AJ106" i="8"/>
  <c r="AJ115" i="8"/>
  <c r="AJ124" i="8" s="1"/>
  <c r="AK97" i="8"/>
  <c r="I189" i="8"/>
  <c r="I198" i="8" s="1"/>
  <c r="I134" i="8"/>
  <c r="K187" i="8"/>
  <c r="K196" i="8" s="1"/>
  <c r="K133" i="8"/>
  <c r="U187" i="8"/>
  <c r="U133" i="8"/>
  <c r="I195" i="8"/>
  <c r="C18" i="9"/>
  <c r="M97" i="8"/>
  <c r="L106" i="8"/>
  <c r="L115" i="8"/>
  <c r="L124" i="8" s="1"/>
  <c r="AG187" i="8"/>
  <c r="AG133" i="8"/>
  <c r="AI187" i="8"/>
  <c r="AI196" i="8" s="1"/>
  <c r="AI133" i="8"/>
  <c r="U105" i="8"/>
  <c r="U114" i="8"/>
  <c r="U123" i="8" s="1"/>
  <c r="V96" i="8"/>
  <c r="K98" i="8"/>
  <c r="J107" i="8"/>
  <c r="J116" i="8"/>
  <c r="J125" i="8" s="1"/>
  <c r="F198" i="8"/>
  <c r="AD195" i="8"/>
  <c r="K105" i="8"/>
  <c r="K114" i="8" s="1"/>
  <c r="K123" i="8" s="1"/>
  <c r="L96" i="8"/>
  <c r="E190" i="8"/>
  <c r="E199" i="8" s="1"/>
  <c r="E193" i="8"/>
  <c r="W106" i="8"/>
  <c r="W115" i="8"/>
  <c r="X97" i="8"/>
  <c r="H103" i="8"/>
  <c r="H109" i="8" s="1"/>
  <c r="H100" i="8"/>
  <c r="I94" i="8"/>
  <c r="AE135" i="8"/>
  <c r="AP126" i="8"/>
  <c r="AG105" i="8"/>
  <c r="AG114" i="8"/>
  <c r="AG123" i="8" s="1"/>
  <c r="AH96" i="8"/>
  <c r="H104" i="8"/>
  <c r="H113" i="8"/>
  <c r="H122" i="8" s="1"/>
  <c r="I95" i="8"/>
  <c r="F184" i="8"/>
  <c r="F130" i="8"/>
  <c r="F127" i="8"/>
  <c r="S186" i="8"/>
  <c r="S188" i="8"/>
  <c r="S132" i="8"/>
  <c r="K186" i="8" l="1"/>
  <c r="K188" i="8"/>
  <c r="K132" i="8"/>
  <c r="M106" i="8"/>
  <c r="M115" i="8"/>
  <c r="N97" i="8"/>
  <c r="U196" i="8"/>
  <c r="AJ187" i="8"/>
  <c r="AJ196" i="8" s="1"/>
  <c r="AJ133" i="8"/>
  <c r="I196" i="8"/>
  <c r="F136" i="8"/>
  <c r="C19" i="9"/>
  <c r="W124" i="8"/>
  <c r="V105" i="8"/>
  <c r="V114" i="8" s="1"/>
  <c r="W96" i="8"/>
  <c r="AG196" i="8"/>
  <c r="G194" i="8"/>
  <c r="I104" i="8"/>
  <c r="I113" i="8" s="1"/>
  <c r="I122" i="8" s="1"/>
  <c r="J95" i="8"/>
  <c r="H185" i="8"/>
  <c r="H194" i="8" s="1"/>
  <c r="H131" i="8"/>
  <c r="S195" i="8"/>
  <c r="H112" i="8"/>
  <c r="L114" i="8"/>
  <c r="L123" i="8" s="1"/>
  <c r="M96" i="8"/>
  <c r="L105" i="8"/>
  <c r="J189" i="8"/>
  <c r="J134" i="8"/>
  <c r="U186" i="8"/>
  <c r="U195" i="8" s="1"/>
  <c r="U188" i="8"/>
  <c r="U132" i="8"/>
  <c r="L187" i="8"/>
  <c r="L196" i="8" s="1"/>
  <c r="L133" i="8"/>
  <c r="G184" i="8"/>
  <c r="G130" i="8"/>
  <c r="G127" i="8"/>
  <c r="AH105" i="8"/>
  <c r="AH114" i="8"/>
  <c r="AI96" i="8"/>
  <c r="X106" i="8"/>
  <c r="X115" i="8" s="1"/>
  <c r="Y97" i="8"/>
  <c r="K107" i="8"/>
  <c r="K116" i="8"/>
  <c r="L98" i="8"/>
  <c r="AG186" i="8"/>
  <c r="AG188" i="8"/>
  <c r="AG132" i="8"/>
  <c r="F193" i="8"/>
  <c r="F190" i="8"/>
  <c r="F199" i="8" s="1"/>
  <c r="I103" i="8"/>
  <c r="I109" i="8" s="1"/>
  <c r="I100" i="8"/>
  <c r="J94" i="8"/>
  <c r="AK106" i="8"/>
  <c r="AK115" i="8" s="1"/>
  <c r="AL97" i="8"/>
  <c r="V123" i="8" l="1"/>
  <c r="X124" i="8"/>
  <c r="I185" i="8"/>
  <c r="I194" i="8" s="1"/>
  <c r="I131" i="8"/>
  <c r="AK124" i="8"/>
  <c r="AL106" i="8"/>
  <c r="AL115" i="8"/>
  <c r="AL124" i="8" s="1"/>
  <c r="AM97" i="8"/>
  <c r="L107" i="8"/>
  <c r="L116" i="8"/>
  <c r="L125" i="8" s="1"/>
  <c r="M98" i="8"/>
  <c r="L186" i="8"/>
  <c r="L195" i="8" s="1"/>
  <c r="L188" i="8"/>
  <c r="L132" i="8"/>
  <c r="K195" i="8"/>
  <c r="K125" i="8"/>
  <c r="G190" i="8"/>
  <c r="G193" i="8"/>
  <c r="C20" i="9"/>
  <c r="N106" i="8"/>
  <c r="N115" i="8" s="1"/>
  <c r="N124" i="8" s="1"/>
  <c r="O97" i="8"/>
  <c r="W105" i="8"/>
  <c r="W114" i="8" s="1"/>
  <c r="X96" i="8"/>
  <c r="J198" i="8"/>
  <c r="M124" i="8"/>
  <c r="AH123" i="8"/>
  <c r="W187" i="8"/>
  <c r="W133" i="8"/>
  <c r="J103" i="8"/>
  <c r="J112" i="8"/>
  <c r="J100" i="8"/>
  <c r="K94" i="8"/>
  <c r="AG195" i="8"/>
  <c r="H118" i="8"/>
  <c r="H121" i="8"/>
  <c r="C22" i="9"/>
  <c r="I112" i="8"/>
  <c r="Y106" i="8"/>
  <c r="Y115" i="8" s="1"/>
  <c r="Y124" i="8" s="1"/>
  <c r="Z97" i="8"/>
  <c r="AI105" i="8"/>
  <c r="AI114" i="8"/>
  <c r="AI123" i="8" s="1"/>
  <c r="AJ96" i="8"/>
  <c r="G136" i="8"/>
  <c r="M114" i="8"/>
  <c r="M123" i="8" s="1"/>
  <c r="M105" i="8"/>
  <c r="N96" i="8"/>
  <c r="J104" i="8"/>
  <c r="J113" i="8" s="1"/>
  <c r="J122" i="8" s="1"/>
  <c r="K95" i="8"/>
  <c r="K197" i="8"/>
  <c r="N187" i="8" l="1"/>
  <c r="N196" i="8" s="1"/>
  <c r="N133" i="8"/>
  <c r="J185" i="8"/>
  <c r="J131" i="8"/>
  <c r="Y187" i="8"/>
  <c r="Y196" i="8" s="1"/>
  <c r="Y133" i="8"/>
  <c r="W123" i="8"/>
  <c r="M186" i="8"/>
  <c r="M188" i="8"/>
  <c r="M132" i="8"/>
  <c r="AI132" i="8"/>
  <c r="AI188" i="8"/>
  <c r="AI186" i="8"/>
  <c r="AI195" i="8" s="1"/>
  <c r="J118" i="8"/>
  <c r="J121" i="8"/>
  <c r="J109" i="8"/>
  <c r="X105" i="8"/>
  <c r="X114" i="8"/>
  <c r="X123" i="8" s="1"/>
  <c r="Y96" i="8"/>
  <c r="O106" i="8"/>
  <c r="P106" i="8" s="1"/>
  <c r="O115" i="8"/>
  <c r="P97" i="8"/>
  <c r="K189" i="8"/>
  <c r="K134" i="8"/>
  <c r="M116" i="8"/>
  <c r="M125" i="8" s="1"/>
  <c r="M107" i="8"/>
  <c r="N98" i="8"/>
  <c r="AM106" i="8"/>
  <c r="AM115" i="8" s="1"/>
  <c r="AM124" i="8" s="1"/>
  <c r="AN97" i="8"/>
  <c r="AK187" i="8"/>
  <c r="AK133" i="8"/>
  <c r="X187" i="8"/>
  <c r="X196" i="8" s="1"/>
  <c r="X133" i="8"/>
  <c r="W196" i="8"/>
  <c r="I118" i="8"/>
  <c r="I121" i="8"/>
  <c r="N105" i="8"/>
  <c r="N114" i="8" s="1"/>
  <c r="N123" i="8" s="1"/>
  <c r="O96" i="8"/>
  <c r="Z106" i="8"/>
  <c r="Z115" i="8" s="1"/>
  <c r="Z124" i="8" s="1"/>
  <c r="AA97" i="8"/>
  <c r="D18" i="9"/>
  <c r="K103" i="8"/>
  <c r="K109" i="8" s="1"/>
  <c r="K112" i="8"/>
  <c r="K100" i="8"/>
  <c r="L94" i="8"/>
  <c r="AH186" i="8"/>
  <c r="AH188" i="8"/>
  <c r="AH132" i="8"/>
  <c r="L189" i="8"/>
  <c r="L198" i="8" s="1"/>
  <c r="L134" i="8"/>
  <c r="AL187" i="8"/>
  <c r="AL196" i="8" s="1"/>
  <c r="AL133" i="8"/>
  <c r="M187" i="8"/>
  <c r="M133" i="8"/>
  <c r="H184" i="8"/>
  <c r="H130" i="8"/>
  <c r="H127" i="8"/>
  <c r="L95" i="8"/>
  <c r="K113" i="8"/>
  <c r="K122" i="8" s="1"/>
  <c r="K104" i="8"/>
  <c r="AJ105" i="8"/>
  <c r="AJ114" i="8"/>
  <c r="AJ123" i="8" s="1"/>
  <c r="AK96" i="8"/>
  <c r="C23" i="9"/>
  <c r="G199" i="8"/>
  <c r="L197" i="8"/>
  <c r="V186" i="8"/>
  <c r="V188" i="8"/>
  <c r="V132" i="8"/>
  <c r="Z187" i="8" l="1"/>
  <c r="Z133" i="8"/>
  <c r="AM187" i="8"/>
  <c r="AM196" i="8" s="1"/>
  <c r="AM133" i="8"/>
  <c r="N186" i="8"/>
  <c r="N195" i="8" s="1"/>
  <c r="N188" i="8"/>
  <c r="N132" i="8"/>
  <c r="X132" i="8"/>
  <c r="X186" i="8"/>
  <c r="X195" i="8" s="1"/>
  <c r="X188" i="8"/>
  <c r="W186" i="8"/>
  <c r="W195" i="8" s="1"/>
  <c r="W188" i="8"/>
  <c r="W132" i="8"/>
  <c r="K185" i="8"/>
  <c r="K194" i="8" s="1"/>
  <c r="K131" i="8"/>
  <c r="AA106" i="8"/>
  <c r="AA115" i="8" s="1"/>
  <c r="AA124" i="8" s="1"/>
  <c r="AB97" i="8"/>
  <c r="V195" i="8"/>
  <c r="L104" i="8"/>
  <c r="L113" i="8"/>
  <c r="L122" i="8" s="1"/>
  <c r="M95" i="8"/>
  <c r="M196" i="8"/>
  <c r="AH195" i="8"/>
  <c r="O124" i="8"/>
  <c r="P115" i="8"/>
  <c r="M197" i="8"/>
  <c r="J194" i="8"/>
  <c r="H136" i="8"/>
  <c r="K118" i="8"/>
  <c r="K121" i="8"/>
  <c r="AJ186" i="8"/>
  <c r="AJ195" i="8" s="1"/>
  <c r="AJ188" i="8"/>
  <c r="AJ132" i="8"/>
  <c r="H193" i="8"/>
  <c r="H190" i="8"/>
  <c r="L103" i="8"/>
  <c r="L109" i="8" s="1"/>
  <c r="L100" i="8"/>
  <c r="M94" i="8"/>
  <c r="I184" i="8"/>
  <c r="I130" i="8"/>
  <c r="I127" i="8"/>
  <c r="I136" i="8" s="1"/>
  <c r="AK196" i="8"/>
  <c r="N107" i="8"/>
  <c r="N116" i="8"/>
  <c r="N125" i="8" s="1"/>
  <c r="O98" i="8"/>
  <c r="M195" i="8"/>
  <c r="AK105" i="8"/>
  <c r="AK114" i="8"/>
  <c r="AK123" i="8" s="1"/>
  <c r="AL96" i="8"/>
  <c r="M189" i="8"/>
  <c r="M198" i="8" s="1"/>
  <c r="M134" i="8"/>
  <c r="O105" i="8"/>
  <c r="P105" i="8" s="1"/>
  <c r="P96" i="8"/>
  <c r="AN106" i="8"/>
  <c r="AN115" i="8"/>
  <c r="AN124" i="8" s="1"/>
  <c r="AO97" i="8"/>
  <c r="K198" i="8"/>
  <c r="Y114" i="8"/>
  <c r="Y123" i="8" s="1"/>
  <c r="Y105" i="8"/>
  <c r="Z96" i="8"/>
  <c r="J184" i="8"/>
  <c r="J130" i="8"/>
  <c r="J127" i="8"/>
  <c r="AA187" i="8" l="1"/>
  <c r="AA196" i="8" s="1"/>
  <c r="AA133" i="8"/>
  <c r="Y186" i="8"/>
  <c r="Y188" i="8"/>
  <c r="Y132" i="8"/>
  <c r="N189" i="8"/>
  <c r="N198" i="8" s="1"/>
  <c r="N134" i="8"/>
  <c r="K184" i="8"/>
  <c r="K130" i="8"/>
  <c r="K127" i="8"/>
  <c r="K136" i="8" s="1"/>
  <c r="AN187" i="8"/>
  <c r="AN133" i="8"/>
  <c r="O187" i="8"/>
  <c r="O133" i="8"/>
  <c r="P124" i="8"/>
  <c r="P133" i="8" s="1"/>
  <c r="M104" i="8"/>
  <c r="M113" i="8"/>
  <c r="M122" i="8" s="1"/>
  <c r="N95" i="8"/>
  <c r="N197" i="8"/>
  <c r="M103" i="8"/>
  <c r="M109" i="8" s="1"/>
  <c r="M100" i="8"/>
  <c r="N94" i="8"/>
  <c r="L185" i="8"/>
  <c r="L194" i="8" s="1"/>
  <c r="L131" i="8"/>
  <c r="AB106" i="8"/>
  <c r="AC106" i="8" s="1"/>
  <c r="AB115" i="8"/>
  <c r="AC97" i="8"/>
  <c r="J193" i="8"/>
  <c r="J190" i="8"/>
  <c r="AL105" i="8"/>
  <c r="AL114" i="8"/>
  <c r="AL123" i="8" s="1"/>
  <c r="AM96" i="8"/>
  <c r="Z105" i="8"/>
  <c r="Z114" i="8" s="1"/>
  <c r="Z123" i="8" s="1"/>
  <c r="AA96" i="8"/>
  <c r="AK186" i="8"/>
  <c r="AK188" i="8"/>
  <c r="AK132" i="8"/>
  <c r="I190" i="8"/>
  <c r="I199" i="8" s="1"/>
  <c r="I193" i="8"/>
  <c r="D19" i="9"/>
  <c r="J136" i="8"/>
  <c r="AO106" i="8"/>
  <c r="AP106" i="8" s="1"/>
  <c r="AO115" i="8"/>
  <c r="AP97" i="8"/>
  <c r="O114" i="8"/>
  <c r="O107" i="8"/>
  <c r="P107" i="8" s="1"/>
  <c r="Q98" i="8"/>
  <c r="P98" i="8"/>
  <c r="L112" i="8"/>
  <c r="H199" i="8"/>
  <c r="Z196" i="8"/>
  <c r="Z132" i="8" l="1"/>
  <c r="Z186" i="8"/>
  <c r="Z195" i="8" s="1"/>
  <c r="Z188" i="8"/>
  <c r="O196" i="8"/>
  <c r="P187" i="8"/>
  <c r="P196" i="8" s="1"/>
  <c r="Y195" i="8"/>
  <c r="Q107" i="8"/>
  <c r="R98" i="8"/>
  <c r="AA105" i="8"/>
  <c r="AA114" i="8" s="1"/>
  <c r="AA123" i="8" s="1"/>
  <c r="AB96" i="8"/>
  <c r="N113" i="8"/>
  <c r="N122" i="8" s="1"/>
  <c r="N104" i="8"/>
  <c r="O95" i="8"/>
  <c r="AL186" i="8"/>
  <c r="AL195" i="8" s="1"/>
  <c r="AL188" i="8"/>
  <c r="AL132" i="8"/>
  <c r="AO124" i="8"/>
  <c r="AP115" i="8"/>
  <c r="L118" i="8"/>
  <c r="E18" i="9" s="1"/>
  <c r="L121" i="8"/>
  <c r="O116" i="8"/>
  <c r="J199" i="8"/>
  <c r="AB124" i="8"/>
  <c r="AC115" i="8"/>
  <c r="M185" i="8"/>
  <c r="M194" i="8" s="1"/>
  <c r="M131" i="8"/>
  <c r="AN196" i="8"/>
  <c r="N103" i="8"/>
  <c r="N109" i="8" s="1"/>
  <c r="N100" i="8"/>
  <c r="O94" i="8"/>
  <c r="D20" i="9"/>
  <c r="D22" i="9"/>
  <c r="O123" i="8"/>
  <c r="P114" i="8"/>
  <c r="AK195" i="8"/>
  <c r="AM105" i="8"/>
  <c r="AM114" i="8"/>
  <c r="AM123" i="8" s="1"/>
  <c r="AN96" i="8"/>
  <c r="M112" i="8"/>
  <c r="K190" i="8"/>
  <c r="K193" i="8"/>
  <c r="AA186" i="8" l="1"/>
  <c r="AA188" i="8"/>
  <c r="AA132" i="8"/>
  <c r="AM186" i="8"/>
  <c r="AM188" i="8"/>
  <c r="AM132" i="8"/>
  <c r="S98" i="8"/>
  <c r="R107" i="8"/>
  <c r="R116" i="8" s="1"/>
  <c r="K199" i="8"/>
  <c r="O186" i="8"/>
  <c r="O188" i="8"/>
  <c r="O132" i="8"/>
  <c r="P123" i="8"/>
  <c r="O112" i="8"/>
  <c r="O103" i="8"/>
  <c r="O100" i="8"/>
  <c r="P100" i="8" s="1"/>
  <c r="Q94" i="8"/>
  <c r="P94" i="8"/>
  <c r="D23" i="9"/>
  <c r="AB187" i="8"/>
  <c r="AB133" i="8"/>
  <c r="AC124" i="8"/>
  <c r="AC133" i="8" s="1"/>
  <c r="AB105" i="8"/>
  <c r="AC105" i="8" s="1"/>
  <c r="AC96" i="8"/>
  <c r="N185" i="8"/>
  <c r="N194" i="8" s="1"/>
  <c r="N131" i="8"/>
  <c r="M118" i="8"/>
  <c r="M121" i="8"/>
  <c r="O125" i="8"/>
  <c r="P116" i="8"/>
  <c r="AO187" i="8"/>
  <c r="AO133" i="8"/>
  <c r="AP124" i="8"/>
  <c r="AP133" i="8" s="1"/>
  <c r="AN105" i="8"/>
  <c r="AN114" i="8"/>
  <c r="AN123" i="8" s="1"/>
  <c r="AO96" i="8"/>
  <c r="N112" i="8"/>
  <c r="L184" i="8"/>
  <c r="L130" i="8"/>
  <c r="L127" i="8"/>
  <c r="O104" i="8"/>
  <c r="P104" i="8" s="1"/>
  <c r="O113" i="8"/>
  <c r="Q95" i="8"/>
  <c r="P95" i="8"/>
  <c r="Q116" i="8"/>
  <c r="R125" i="8" l="1"/>
  <c r="R197" i="8"/>
  <c r="Q104" i="8"/>
  <c r="R95" i="8"/>
  <c r="AM195" i="8"/>
  <c r="N118" i="8"/>
  <c r="N121" i="8"/>
  <c r="O118" i="8"/>
  <c r="O121" i="8"/>
  <c r="P112" i="8"/>
  <c r="Q103" i="8"/>
  <c r="Q112" i="8"/>
  <c r="Q100" i="8"/>
  <c r="R94" i="8"/>
  <c r="P134" i="8"/>
  <c r="P132" i="8"/>
  <c r="S107" i="8"/>
  <c r="S116" i="8" s="1"/>
  <c r="T98" i="8"/>
  <c r="O122" i="8"/>
  <c r="P113" i="8"/>
  <c r="AO105" i="8"/>
  <c r="AP105" i="8" s="1"/>
  <c r="AO114" i="8"/>
  <c r="AP96" i="8"/>
  <c r="Q125" i="8"/>
  <c r="Q197" i="8"/>
  <c r="L193" i="8"/>
  <c r="L190" i="8"/>
  <c r="AN186" i="8"/>
  <c r="AN195" i="8" s="1"/>
  <c r="AN188" i="8"/>
  <c r="AN132" i="8"/>
  <c r="AO196" i="8"/>
  <c r="AP187" i="8"/>
  <c r="AP196" i="8" s="1"/>
  <c r="F18" i="9"/>
  <c r="G18" i="9" s="1"/>
  <c r="L136" i="8"/>
  <c r="E19" i="9"/>
  <c r="O189" i="8"/>
  <c r="O134" i="8"/>
  <c r="P125" i="8"/>
  <c r="P135" i="8" s="1"/>
  <c r="O195" i="8"/>
  <c r="P186" i="8"/>
  <c r="P195" i="8" s="1"/>
  <c r="M184" i="8"/>
  <c r="M130" i="8"/>
  <c r="M127" i="8"/>
  <c r="AB114" i="8"/>
  <c r="AB196" i="8"/>
  <c r="AC187" i="8"/>
  <c r="AC196" i="8" s="1"/>
  <c r="O109" i="8"/>
  <c r="P109" i="8" s="1"/>
  <c r="P103" i="8"/>
  <c r="O197" i="8"/>
  <c r="P188" i="8"/>
  <c r="P197" i="8" s="1"/>
  <c r="AA195" i="8"/>
  <c r="S125" i="8" l="1"/>
  <c r="S197" i="8"/>
  <c r="O184" i="8"/>
  <c r="O130" i="8"/>
  <c r="O127" i="8"/>
  <c r="P121" i="8"/>
  <c r="P130" i="8" s="1"/>
  <c r="AB123" i="8"/>
  <c r="AC114" i="8"/>
  <c r="O185" i="8"/>
  <c r="O131" i="8"/>
  <c r="P122" i="8"/>
  <c r="P131" i="8" s="1"/>
  <c r="E20" i="9"/>
  <c r="AO123" i="8"/>
  <c r="AP114" i="8"/>
  <c r="T107" i="8"/>
  <c r="T116" i="8" s="1"/>
  <c r="U98" i="8"/>
  <c r="Q121" i="8"/>
  <c r="P118" i="8"/>
  <c r="Q113" i="8"/>
  <c r="M136" i="8"/>
  <c r="R103" i="8"/>
  <c r="R112" i="8"/>
  <c r="R100" i="8"/>
  <c r="S94" i="8"/>
  <c r="Q109" i="8"/>
  <c r="N184" i="8"/>
  <c r="N130" i="8"/>
  <c r="N127" i="8"/>
  <c r="N136" i="8" s="1"/>
  <c r="R104" i="8"/>
  <c r="R113" i="8" s="1"/>
  <c r="R122" i="8" s="1"/>
  <c r="S95" i="8"/>
  <c r="O198" i="8"/>
  <c r="P189" i="8"/>
  <c r="P198" i="8" s="1"/>
  <c r="M190" i="8"/>
  <c r="M193" i="8"/>
  <c r="L199" i="8"/>
  <c r="E22" i="9"/>
  <c r="Q134" i="8"/>
  <c r="Q189" i="8"/>
  <c r="R134" i="8"/>
  <c r="R189" i="8"/>
  <c r="R198" i="8" s="1"/>
  <c r="T125" i="8" l="1"/>
  <c r="T197" i="8"/>
  <c r="R131" i="8"/>
  <c r="R185" i="8"/>
  <c r="R194" i="8" s="1"/>
  <c r="O190" i="8"/>
  <c r="O193" i="8"/>
  <c r="P184" i="8"/>
  <c r="P193" i="8" s="1"/>
  <c r="E23" i="9"/>
  <c r="R118" i="8"/>
  <c r="R121" i="8"/>
  <c r="Q122" i="8"/>
  <c r="Q118" i="8"/>
  <c r="O194" i="8"/>
  <c r="P185" i="8"/>
  <c r="P194" i="8" s="1"/>
  <c r="R109" i="8"/>
  <c r="Q198" i="8"/>
  <c r="S104" i="8"/>
  <c r="S113" i="8"/>
  <c r="S122" i="8" s="1"/>
  <c r="T95" i="8"/>
  <c r="S103" i="8"/>
  <c r="S112" i="8"/>
  <c r="S100" i="8"/>
  <c r="T94" i="8"/>
  <c r="F19" i="9"/>
  <c r="O136" i="8"/>
  <c r="P127" i="8"/>
  <c r="P136" i="8" s="1"/>
  <c r="Q184" i="8"/>
  <c r="Q130" i="8"/>
  <c r="Q127" i="8"/>
  <c r="M199" i="8"/>
  <c r="N193" i="8"/>
  <c r="N190" i="8"/>
  <c r="N199" i="8" s="1"/>
  <c r="U107" i="8"/>
  <c r="U116" i="8"/>
  <c r="V98" i="8"/>
  <c r="AO186" i="8"/>
  <c r="AO188" i="8"/>
  <c r="AO132" i="8"/>
  <c r="AP123" i="8"/>
  <c r="AB186" i="8"/>
  <c r="AB188" i="8"/>
  <c r="AB132" i="8"/>
  <c r="AC123" i="8"/>
  <c r="S189" i="8"/>
  <c r="S198" i="8" s="1"/>
  <c r="S134" i="8"/>
  <c r="AO195" i="8" l="1"/>
  <c r="AP186" i="8"/>
  <c r="AP195" i="8" s="1"/>
  <c r="S185" i="8"/>
  <c r="S194" i="8" s="1"/>
  <c r="S131" i="8"/>
  <c r="AC132" i="8"/>
  <c r="AC134" i="8"/>
  <c r="V107" i="8"/>
  <c r="V116" i="8"/>
  <c r="W98" i="8"/>
  <c r="S118" i="8"/>
  <c r="H18" i="9" s="1"/>
  <c r="S121" i="8"/>
  <c r="U125" i="8"/>
  <c r="U197" i="8"/>
  <c r="S109" i="8"/>
  <c r="O199" i="8"/>
  <c r="P190" i="8"/>
  <c r="P199" i="8" s="1"/>
  <c r="AB195" i="8"/>
  <c r="AC186" i="8"/>
  <c r="AC195" i="8" s="1"/>
  <c r="U95" i="8"/>
  <c r="T104" i="8"/>
  <c r="T113" i="8"/>
  <c r="T122" i="8" s="1"/>
  <c r="R184" i="8"/>
  <c r="R130" i="8"/>
  <c r="R127" i="8"/>
  <c r="R136" i="8" s="1"/>
  <c r="AP132" i="8"/>
  <c r="AP134" i="8"/>
  <c r="F20" i="9"/>
  <c r="G19" i="9"/>
  <c r="Q190" i="8"/>
  <c r="Q193" i="8"/>
  <c r="AC188" i="8"/>
  <c r="AC197" i="8" s="1"/>
  <c r="AP188" i="8"/>
  <c r="AP197" i="8" s="1"/>
  <c r="F22" i="9"/>
  <c r="Q136" i="8"/>
  <c r="T103" i="8"/>
  <c r="T109" i="8" s="1"/>
  <c r="T100" i="8"/>
  <c r="U94" i="8"/>
  <c r="Q185" i="8"/>
  <c r="Q131" i="8"/>
  <c r="T189" i="8"/>
  <c r="T198" i="8" s="1"/>
  <c r="T134" i="8"/>
  <c r="Q199" i="8" l="1"/>
  <c r="V125" i="8"/>
  <c r="V197" i="8"/>
  <c r="T131" i="8"/>
  <c r="T185" i="8"/>
  <c r="T194" i="8" s="1"/>
  <c r="S184" i="8"/>
  <c r="S130" i="8"/>
  <c r="S127" i="8"/>
  <c r="S136" i="8" s="1"/>
  <c r="T112" i="8"/>
  <c r="U103" i="8"/>
  <c r="U109" i="8" s="1"/>
  <c r="U112" i="8"/>
  <c r="U100" i="8"/>
  <c r="V94" i="8"/>
  <c r="U104" i="8"/>
  <c r="U113" i="8" s="1"/>
  <c r="V95" i="8"/>
  <c r="F23" i="9"/>
  <c r="G22" i="9"/>
  <c r="G20" i="9"/>
  <c r="Q194" i="8"/>
  <c r="R193" i="8"/>
  <c r="R190" i="8"/>
  <c r="R199" i="8" s="1"/>
  <c r="U189" i="8"/>
  <c r="U198" i="8" s="1"/>
  <c r="U134" i="8"/>
  <c r="W116" i="8"/>
  <c r="W107" i="8"/>
  <c r="X98" i="8"/>
  <c r="U122" i="8" l="1"/>
  <c r="U118" i="8"/>
  <c r="U121" i="8"/>
  <c r="V104" i="8"/>
  <c r="V113" i="8"/>
  <c r="V122" i="8" s="1"/>
  <c r="W95" i="8"/>
  <c r="X107" i="8"/>
  <c r="X116" i="8" s="1"/>
  <c r="Y98" i="8"/>
  <c r="V103" i="8"/>
  <c r="V109" i="8" s="1"/>
  <c r="V100" i="8"/>
  <c r="W94" i="8"/>
  <c r="V189" i="8"/>
  <c r="V198" i="8" s="1"/>
  <c r="V134" i="8"/>
  <c r="W125" i="8"/>
  <c r="W197" i="8"/>
  <c r="H19" i="9"/>
  <c r="T118" i="8"/>
  <c r="T121" i="8"/>
  <c r="G23" i="9"/>
  <c r="S190" i="8"/>
  <c r="S199" i="8" s="1"/>
  <c r="S193" i="8"/>
  <c r="X125" i="8" l="1"/>
  <c r="X197" i="8"/>
  <c r="T184" i="8"/>
  <c r="T130" i="8"/>
  <c r="T127" i="8"/>
  <c r="W112" i="8"/>
  <c r="W103" i="8"/>
  <c r="W100" i="8"/>
  <c r="X94" i="8"/>
  <c r="V185" i="8"/>
  <c r="V194" i="8" s="1"/>
  <c r="V131" i="8"/>
  <c r="W189" i="8"/>
  <c r="W134" i="8"/>
  <c r="H20" i="9"/>
  <c r="Y116" i="8"/>
  <c r="Y107" i="8"/>
  <c r="Z98" i="8"/>
  <c r="H22" i="9"/>
  <c r="W104" i="8"/>
  <c r="W113" i="8"/>
  <c r="W122" i="8" s="1"/>
  <c r="X95" i="8"/>
  <c r="V112" i="8"/>
  <c r="U184" i="8"/>
  <c r="U130" i="8"/>
  <c r="U127" i="8"/>
  <c r="U136" i="8" s="1"/>
  <c r="U185" i="8"/>
  <c r="U131" i="8"/>
  <c r="V118" i="8" l="1"/>
  <c r="V121" i="8"/>
  <c r="W198" i="8"/>
  <c r="T190" i="8"/>
  <c r="T193" i="8"/>
  <c r="H23" i="9"/>
  <c r="Z116" i="8"/>
  <c r="AA98" i="8"/>
  <c r="Z107" i="8"/>
  <c r="T136" i="8"/>
  <c r="X104" i="8"/>
  <c r="X113" i="8" s="1"/>
  <c r="X122" i="8" s="1"/>
  <c r="Y95" i="8"/>
  <c r="Y125" i="8"/>
  <c r="Y197" i="8"/>
  <c r="W118" i="8"/>
  <c r="W121" i="8"/>
  <c r="W185" i="8"/>
  <c r="W194" i="8" s="1"/>
  <c r="W131" i="8"/>
  <c r="X103" i="8"/>
  <c r="X109" i="8" s="1"/>
  <c r="X112" i="8"/>
  <c r="X100" i="8"/>
  <c r="Y94" i="8"/>
  <c r="U190" i="8"/>
  <c r="U199" i="8" s="1"/>
  <c r="U193" i="8"/>
  <c r="U194" i="8"/>
  <c r="W109" i="8"/>
  <c r="X189" i="8"/>
  <c r="X198" i="8" s="1"/>
  <c r="X134" i="8"/>
  <c r="X185" i="8" l="1"/>
  <c r="X194" i="8" s="1"/>
  <c r="X131" i="8"/>
  <c r="Y189" i="8"/>
  <c r="Y198" i="8" s="1"/>
  <c r="Y134" i="8"/>
  <c r="X118" i="8"/>
  <c r="X121" i="8"/>
  <c r="W184" i="8"/>
  <c r="W130" i="8"/>
  <c r="W127" i="8"/>
  <c r="Y104" i="8"/>
  <c r="Y113" i="8"/>
  <c r="Y122" i="8" s="1"/>
  <c r="Z95" i="8"/>
  <c r="Z125" i="8"/>
  <c r="Z197" i="8"/>
  <c r="T199" i="8"/>
  <c r="V184" i="8"/>
  <c r="V130" i="8"/>
  <c r="V127" i="8"/>
  <c r="AB98" i="8"/>
  <c r="AA107" i="8"/>
  <c r="AA116" i="8"/>
  <c r="Y103" i="8"/>
  <c r="Y100" i="8"/>
  <c r="Z94" i="8"/>
  <c r="I18" i="9"/>
  <c r="V136" i="8" l="1"/>
  <c r="I19" i="9"/>
  <c r="X184" i="8"/>
  <c r="X130" i="8"/>
  <c r="X127" i="8"/>
  <c r="X136" i="8" s="1"/>
  <c r="W190" i="8"/>
  <c r="W193" i="8"/>
  <c r="Y109" i="8"/>
  <c r="Z189" i="8"/>
  <c r="Z198" i="8" s="1"/>
  <c r="Z134" i="8"/>
  <c r="W136" i="8"/>
  <c r="Z103" i="8"/>
  <c r="Z109" i="8" s="1"/>
  <c r="Z100" i="8"/>
  <c r="AA94" i="8"/>
  <c r="Y185" i="8"/>
  <c r="Y131" i="8"/>
  <c r="AA125" i="8"/>
  <c r="AA197" i="8"/>
  <c r="Y112" i="8"/>
  <c r="AB107" i="8"/>
  <c r="AC107" i="8" s="1"/>
  <c r="AB116" i="8"/>
  <c r="AD98" i="8"/>
  <c r="AC98" i="8"/>
  <c r="V190" i="8"/>
  <c r="V193" i="8"/>
  <c r="Z104" i="8"/>
  <c r="Z113" i="8"/>
  <c r="Z122" i="8" s="1"/>
  <c r="AA95" i="8"/>
  <c r="AD107" i="8" l="1"/>
  <c r="AD116" i="8"/>
  <c r="AE98" i="8"/>
  <c r="AB125" i="8"/>
  <c r="AC116" i="8"/>
  <c r="AB197" i="8"/>
  <c r="AA103" i="8"/>
  <c r="AA109" i="8" s="1"/>
  <c r="AA100" i="8"/>
  <c r="AB94" i="8"/>
  <c r="Y194" i="8"/>
  <c r="AA104" i="8"/>
  <c r="AA113" i="8"/>
  <c r="AA122" i="8" s="1"/>
  <c r="AB95" i="8"/>
  <c r="V199" i="8"/>
  <c r="I22" i="9"/>
  <c r="AA189" i="8"/>
  <c r="AA198" i="8" s="1"/>
  <c r="AA134" i="8"/>
  <c r="X193" i="8"/>
  <c r="X190" i="8"/>
  <c r="X199" i="8" s="1"/>
  <c r="Z185" i="8"/>
  <c r="Z194" i="8" s="1"/>
  <c r="Z131" i="8"/>
  <c r="Y118" i="8"/>
  <c r="Y121" i="8"/>
  <c r="Z112" i="8"/>
  <c r="W199" i="8"/>
  <c r="I20" i="9"/>
  <c r="Y184" i="8" l="1"/>
  <c r="Y130" i="8"/>
  <c r="Y127" i="8"/>
  <c r="AB104" i="8"/>
  <c r="AC104" i="8" s="1"/>
  <c r="AB113" i="8"/>
  <c r="AD95" i="8"/>
  <c r="AC95" i="8"/>
  <c r="AE107" i="8"/>
  <c r="AF98" i="8"/>
  <c r="AE116" i="8"/>
  <c r="J18" i="9"/>
  <c r="AA185" i="8"/>
  <c r="AA194" i="8" s="1"/>
  <c r="AA131" i="8"/>
  <c r="AB103" i="8"/>
  <c r="AB112" i="8"/>
  <c r="AB100" i="8"/>
  <c r="AC100" i="8" s="1"/>
  <c r="AD94" i="8"/>
  <c r="AC94" i="8"/>
  <c r="I23" i="9"/>
  <c r="AD125" i="8"/>
  <c r="AD197" i="8"/>
  <c r="Z118" i="8"/>
  <c r="Z121" i="8"/>
  <c r="AA112" i="8"/>
  <c r="AB189" i="8"/>
  <c r="AB134" i="8"/>
  <c r="AC125" i="8"/>
  <c r="AC135" i="8" s="1"/>
  <c r="AD189" i="8" l="1"/>
  <c r="AD134" i="8"/>
  <c r="AE125" i="8"/>
  <c r="AE197" i="8"/>
  <c r="AB198" i="8"/>
  <c r="AC189" i="8"/>
  <c r="AC198" i="8" s="1"/>
  <c r="AF107" i="8"/>
  <c r="AF116" i="8"/>
  <c r="AG98" i="8"/>
  <c r="AB122" i="8"/>
  <c r="AC113" i="8"/>
  <c r="AD103" i="8"/>
  <c r="AD112" i="8"/>
  <c r="AD100" i="8"/>
  <c r="AE94" i="8"/>
  <c r="Y136" i="8"/>
  <c r="J19" i="9"/>
  <c r="AB118" i="8"/>
  <c r="AC118" i="8" s="1"/>
  <c r="AB121" i="8"/>
  <c r="AC112" i="8"/>
  <c r="Y190" i="8"/>
  <c r="Y193" i="8"/>
  <c r="AD104" i="8"/>
  <c r="AD113" i="8"/>
  <c r="AE95" i="8"/>
  <c r="AA118" i="8"/>
  <c r="K18" i="9" s="1"/>
  <c r="L18" i="9" s="1"/>
  <c r="AA121" i="8"/>
  <c r="Z184" i="8"/>
  <c r="Z130" i="8"/>
  <c r="Z127" i="8"/>
  <c r="AB109" i="8"/>
  <c r="AC109" i="8" s="1"/>
  <c r="AC103" i="8"/>
  <c r="AE104" i="8" l="1"/>
  <c r="AE113" i="8" s="1"/>
  <c r="AF95" i="8"/>
  <c r="AF125" i="8"/>
  <c r="AF197" i="8"/>
  <c r="AD198" i="8"/>
  <c r="AB185" i="8"/>
  <c r="AB131" i="8"/>
  <c r="AC122" i="8"/>
  <c r="AC131" i="8" s="1"/>
  <c r="Z193" i="8"/>
  <c r="Z190" i="8"/>
  <c r="AB184" i="8"/>
  <c r="AB130" i="8"/>
  <c r="AB127" i="8"/>
  <c r="AC121" i="8"/>
  <c r="AC130" i="8" s="1"/>
  <c r="AD118" i="8"/>
  <c r="AD121" i="8"/>
  <c r="AG107" i="8"/>
  <c r="AG116" i="8"/>
  <c r="AH98" i="8"/>
  <c r="AA184" i="8"/>
  <c r="AA130" i="8"/>
  <c r="AA127" i="8"/>
  <c r="AA136" i="8" s="1"/>
  <c r="AD122" i="8"/>
  <c r="Y199" i="8"/>
  <c r="J22" i="9"/>
  <c r="AE103" i="8"/>
  <c r="AE109" i="8" s="1"/>
  <c r="AE112" i="8"/>
  <c r="AE100" i="8"/>
  <c r="AF94" i="8"/>
  <c r="AD109" i="8"/>
  <c r="Z136" i="8"/>
  <c r="J20" i="9"/>
  <c r="AE189" i="8"/>
  <c r="AE198" i="8" s="1"/>
  <c r="AE134" i="8"/>
  <c r="AE122" i="8" l="1"/>
  <c r="AF104" i="8"/>
  <c r="AG95" i="8"/>
  <c r="AE118" i="8"/>
  <c r="AE121" i="8"/>
  <c r="AG125" i="8"/>
  <c r="AG197" i="8"/>
  <c r="AB193" i="8"/>
  <c r="AB190" i="8"/>
  <c r="AC184" i="8"/>
  <c r="AC193" i="8" s="1"/>
  <c r="J23" i="9"/>
  <c r="AB136" i="8"/>
  <c r="AC127" i="8"/>
  <c r="AC136" i="8" s="1"/>
  <c r="Z199" i="8"/>
  <c r="AB194" i="8"/>
  <c r="AC185" i="8"/>
  <c r="AC194" i="8" s="1"/>
  <c r="AA190" i="8"/>
  <c r="AA199" i="8" s="1"/>
  <c r="AA193" i="8"/>
  <c r="AD185" i="8"/>
  <c r="AD131" i="8"/>
  <c r="AF103" i="8"/>
  <c r="AF112" i="8"/>
  <c r="AF100" i="8"/>
  <c r="AG94" i="8"/>
  <c r="K19" i="9"/>
  <c r="AH107" i="8"/>
  <c r="AH116" i="8"/>
  <c r="AI98" i="8"/>
  <c r="AD184" i="8"/>
  <c r="AD130" i="8"/>
  <c r="AD127" i="8"/>
  <c r="AF189" i="8"/>
  <c r="AF198" i="8" s="1"/>
  <c r="AF134" i="8"/>
  <c r="AD194" i="8" l="1"/>
  <c r="AB199" i="8"/>
  <c r="AC190" i="8"/>
  <c r="AC199" i="8" s="1"/>
  <c r="K20" i="9"/>
  <c r="L19" i="9"/>
  <c r="AF109" i="8"/>
  <c r="K22" i="9"/>
  <c r="AG104" i="8"/>
  <c r="AG113" i="8"/>
  <c r="AG122" i="8" s="1"/>
  <c r="AH95" i="8"/>
  <c r="AE185" i="8"/>
  <c r="AE194" i="8" s="1"/>
  <c r="AE131" i="8"/>
  <c r="AH125" i="8"/>
  <c r="AH197" i="8"/>
  <c r="AE184" i="8"/>
  <c r="AE130" i="8"/>
  <c r="AE127" i="8"/>
  <c r="AE136" i="8" s="1"/>
  <c r="AF121" i="8"/>
  <c r="AD190" i="8"/>
  <c r="AD193" i="8"/>
  <c r="AD136" i="8"/>
  <c r="AI107" i="8"/>
  <c r="AI116" i="8"/>
  <c r="AJ98" i="8"/>
  <c r="AG103" i="8"/>
  <c r="AG109" i="8" s="1"/>
  <c r="AG100" i="8"/>
  <c r="AH94" i="8"/>
  <c r="AG189" i="8"/>
  <c r="AG198" i="8" s="1"/>
  <c r="AG134" i="8"/>
  <c r="AF113" i="8"/>
  <c r="AF122" i="8" l="1"/>
  <c r="AG185" i="8"/>
  <c r="AG194" i="8" s="1"/>
  <c r="AG131" i="8"/>
  <c r="L20" i="9"/>
  <c r="AH103" i="8"/>
  <c r="AH112" i="8"/>
  <c r="AH100" i="8"/>
  <c r="AI94" i="8"/>
  <c r="AE190" i="8"/>
  <c r="AE199" i="8" s="1"/>
  <c r="AE193" i="8"/>
  <c r="K23" i="9"/>
  <c r="L22" i="9"/>
  <c r="AH189" i="8"/>
  <c r="AH198" i="8" s="1"/>
  <c r="AH134" i="8"/>
  <c r="AJ107" i="8"/>
  <c r="AJ116" i="8"/>
  <c r="AK98" i="8"/>
  <c r="AD199" i="8"/>
  <c r="AI125" i="8"/>
  <c r="AI197" i="8"/>
  <c r="AF184" i="8"/>
  <c r="AF130" i="8"/>
  <c r="AF127" i="8"/>
  <c r="AF136" i="8" s="1"/>
  <c r="AG112" i="8"/>
  <c r="AF118" i="8"/>
  <c r="AH104" i="8"/>
  <c r="AI95" i="8"/>
  <c r="AK107" i="8" l="1"/>
  <c r="AK116" i="8"/>
  <c r="AL98" i="8"/>
  <c r="AI103" i="8"/>
  <c r="AI100" i="8"/>
  <c r="AJ94" i="8"/>
  <c r="AJ125" i="8"/>
  <c r="AJ197" i="8"/>
  <c r="AH118" i="8"/>
  <c r="AH121" i="8"/>
  <c r="AI104" i="8"/>
  <c r="AI113" i="8"/>
  <c r="AI122" i="8" s="1"/>
  <c r="AJ95" i="8"/>
  <c r="AI189" i="8"/>
  <c r="AI198" i="8" s="1"/>
  <c r="AI134" i="8"/>
  <c r="AG118" i="8"/>
  <c r="AG121" i="8"/>
  <c r="AH113" i="8"/>
  <c r="AF193" i="8"/>
  <c r="M18" i="9"/>
  <c r="L23" i="9"/>
  <c r="AH109" i="8"/>
  <c r="M19" i="9"/>
  <c r="AF185" i="8"/>
  <c r="AF131" i="8"/>
  <c r="AI185" i="8" l="1"/>
  <c r="AI194" i="8" s="1"/>
  <c r="AI131" i="8"/>
  <c r="AJ103" i="8"/>
  <c r="AJ112" i="8"/>
  <c r="AJ100" i="8"/>
  <c r="AK94" i="8"/>
  <c r="AL107" i="8"/>
  <c r="AL116" i="8"/>
  <c r="AM98" i="8"/>
  <c r="AF194" i="8"/>
  <c r="M20" i="9"/>
  <c r="AK125" i="8"/>
  <c r="AK197" i="8"/>
  <c r="AJ104" i="8"/>
  <c r="AJ113" i="8"/>
  <c r="AJ122" i="8" s="1"/>
  <c r="AK95" i="8"/>
  <c r="AI109" i="8"/>
  <c r="AH122" i="8"/>
  <c r="AF190" i="8"/>
  <c r="AG184" i="8"/>
  <c r="AG130" i="8"/>
  <c r="AG127" i="8"/>
  <c r="AH184" i="8"/>
  <c r="AH130" i="8"/>
  <c r="AJ189" i="8"/>
  <c r="AJ198" i="8" s="1"/>
  <c r="AJ134" i="8"/>
  <c r="AI112" i="8"/>
  <c r="AJ185" i="8" l="1"/>
  <c r="AJ194" i="8" s="1"/>
  <c r="AJ131" i="8"/>
  <c r="AK103" i="8"/>
  <c r="AK112" i="8"/>
  <c r="AK100" i="8"/>
  <c r="AL94" i="8"/>
  <c r="AH185" i="8"/>
  <c r="AH131" i="8"/>
  <c r="AH127" i="8"/>
  <c r="AH136" i="8" s="1"/>
  <c r="AG136" i="8"/>
  <c r="AM107" i="8"/>
  <c r="AM116" i="8"/>
  <c r="AN98" i="8"/>
  <c r="AL125" i="8"/>
  <c r="AL197" i="8"/>
  <c r="AJ118" i="8"/>
  <c r="AJ121" i="8"/>
  <c r="AF199" i="8"/>
  <c r="M22" i="9"/>
  <c r="AI118" i="8"/>
  <c r="AI121" i="8"/>
  <c r="AH193" i="8"/>
  <c r="AG190" i="8"/>
  <c r="AG193" i="8"/>
  <c r="AL95" i="8"/>
  <c r="AK104" i="8"/>
  <c r="AK113" i="8" s="1"/>
  <c r="AK122" i="8" s="1"/>
  <c r="AK189" i="8"/>
  <c r="AK198" i="8" s="1"/>
  <c r="AK134" i="8"/>
  <c r="AJ109" i="8"/>
  <c r="AK185" i="8" l="1"/>
  <c r="AK194" i="8" s="1"/>
  <c r="AK131" i="8"/>
  <c r="AK109" i="8"/>
  <c r="AH194" i="8"/>
  <c r="AL104" i="8"/>
  <c r="AL113" i="8" s="1"/>
  <c r="AL122" i="8" s="1"/>
  <c r="AM95" i="8"/>
  <c r="AI184" i="8"/>
  <c r="AI130" i="8"/>
  <c r="AI127" i="8"/>
  <c r="AL189" i="8"/>
  <c r="AL198" i="8" s="1"/>
  <c r="AL134" i="8"/>
  <c r="AL103" i="8"/>
  <c r="AL109" i="8" s="1"/>
  <c r="AL112" i="8"/>
  <c r="AL100" i="8"/>
  <c r="AM94" i="8"/>
  <c r="M23" i="9"/>
  <c r="AM125" i="8"/>
  <c r="AM197" i="8"/>
  <c r="AK118" i="8"/>
  <c r="AK121" i="8"/>
  <c r="AH190" i="8"/>
  <c r="AG199" i="8"/>
  <c r="N18" i="9"/>
  <c r="AJ184" i="8"/>
  <c r="AJ130" i="8"/>
  <c r="AJ127" i="8"/>
  <c r="AN107" i="8"/>
  <c r="AN116" i="8" s="1"/>
  <c r="AO98" i="8"/>
  <c r="AN125" i="8" l="1"/>
  <c r="AN197" i="8"/>
  <c r="O18" i="9"/>
  <c r="AL185" i="8"/>
  <c r="AL131" i="8"/>
  <c r="AJ136" i="8"/>
  <c r="AK184" i="8"/>
  <c r="AK130" i="8"/>
  <c r="AK127" i="8"/>
  <c r="AK136" i="8" s="1"/>
  <c r="AM104" i="8"/>
  <c r="AM113" i="8"/>
  <c r="AM122" i="8" s="1"/>
  <c r="AN95" i="8"/>
  <c r="AJ193" i="8"/>
  <c r="AJ190" i="8"/>
  <c r="AM103" i="8"/>
  <c r="AM109" i="8" s="1"/>
  <c r="AM112" i="8"/>
  <c r="AM100" i="8"/>
  <c r="AN94" i="8"/>
  <c r="AI136" i="8"/>
  <c r="N19" i="9"/>
  <c r="AL121" i="8"/>
  <c r="AL118" i="8"/>
  <c r="AI190" i="8"/>
  <c r="AI193" i="8"/>
  <c r="AO107" i="8"/>
  <c r="AP107" i="8" s="1"/>
  <c r="AO116" i="8"/>
  <c r="AP98" i="8"/>
  <c r="AH199" i="8"/>
  <c r="AM189" i="8"/>
  <c r="AM198" i="8" s="1"/>
  <c r="AM134" i="8"/>
  <c r="AL194" i="8" l="1"/>
  <c r="AM118" i="8"/>
  <c r="AM121" i="8"/>
  <c r="AI199" i="8"/>
  <c r="N22" i="9"/>
  <c r="AM185" i="8"/>
  <c r="AM194" i="8" s="1"/>
  <c r="AM131" i="8"/>
  <c r="AL184" i="8"/>
  <c r="AL130" i="8"/>
  <c r="AL127" i="8"/>
  <c r="N20" i="9"/>
  <c r="AN104" i="8"/>
  <c r="AN113" i="8" s="1"/>
  <c r="AN122" i="8" s="1"/>
  <c r="AO95" i="8"/>
  <c r="AO125" i="8"/>
  <c r="AO197" i="8"/>
  <c r="AP116" i="8"/>
  <c r="AN103" i="8"/>
  <c r="AN109" i="8" s="1"/>
  <c r="AN100" i="8"/>
  <c r="AO94" i="8"/>
  <c r="AJ199" i="8"/>
  <c r="AK190" i="8"/>
  <c r="AK193" i="8"/>
  <c r="AN189" i="8"/>
  <c r="AN198" i="8" s="1"/>
  <c r="AN134" i="8"/>
  <c r="AN185" i="8" l="1"/>
  <c r="AN194" i="8" s="1"/>
  <c r="AN131" i="8"/>
  <c r="AO104" i="8"/>
  <c r="AP104" i="8" s="1"/>
  <c r="AO113" i="8"/>
  <c r="AP95" i="8"/>
  <c r="AM184" i="8"/>
  <c r="AM130" i="8"/>
  <c r="AM127" i="8"/>
  <c r="N23" i="9"/>
  <c r="AO103" i="8"/>
  <c r="AO100" i="8"/>
  <c r="AP100" i="8" s="1"/>
  <c r="AP94" i="8"/>
  <c r="AL136" i="8"/>
  <c r="O19" i="9"/>
  <c r="AK199" i="8"/>
  <c r="O22" i="9"/>
  <c r="O23" i="9" s="1"/>
  <c r="AN112" i="8"/>
  <c r="AO189" i="8"/>
  <c r="AO134" i="8"/>
  <c r="AP125" i="8"/>
  <c r="AP135" i="8" s="1"/>
  <c r="AL190" i="8"/>
  <c r="AL199" i="8" s="1"/>
  <c r="AL193" i="8"/>
  <c r="AM190" i="8" l="1"/>
  <c r="AM193" i="8"/>
  <c r="AO109" i="8"/>
  <c r="AP109" i="8" s="1"/>
  <c r="AP103" i="8"/>
  <c r="AO122" i="8"/>
  <c r="AP113" i="8"/>
  <c r="AO198" i="8"/>
  <c r="AP189" i="8"/>
  <c r="AP198" i="8" s="1"/>
  <c r="AN118" i="8"/>
  <c r="AN121" i="8"/>
  <c r="O20" i="9"/>
  <c r="AO112" i="8"/>
  <c r="AM136" i="8"/>
  <c r="AM199" i="8" l="1"/>
  <c r="AN184" i="8"/>
  <c r="AN130" i="8"/>
  <c r="AN127" i="8"/>
  <c r="AO118" i="8"/>
  <c r="AP118" i="8" s="1"/>
  <c r="AO121" i="8"/>
  <c r="AP112" i="8"/>
  <c r="AO185" i="8"/>
  <c r="AO131" i="8"/>
  <c r="AP122" i="8"/>
  <c r="AP131" i="8" s="1"/>
  <c r="AN136" i="8" l="1"/>
  <c r="AO194" i="8"/>
  <c r="AP185" i="8"/>
  <c r="AP194" i="8" s="1"/>
  <c r="AO184" i="8"/>
  <c r="AO130" i="8"/>
  <c r="AO127" i="8"/>
  <c r="AP121" i="8"/>
  <c r="AP130" i="8" s="1"/>
  <c r="AN193" i="8"/>
  <c r="AN190" i="8"/>
  <c r="P18" i="9"/>
  <c r="Q18" i="9" s="1"/>
  <c r="S18" i="9" s="1"/>
  <c r="AO136" i="8" l="1"/>
  <c r="AP127" i="8"/>
  <c r="AP136" i="8" s="1"/>
  <c r="P19" i="9"/>
  <c r="AN199" i="8"/>
  <c r="AO190" i="8"/>
  <c r="AO193" i="8"/>
  <c r="AP184" i="8"/>
  <c r="AP193" i="8" s="1"/>
  <c r="P20" i="9" l="1"/>
  <c r="Q19" i="9"/>
  <c r="AO199" i="8"/>
  <c r="AP190" i="8"/>
  <c r="AP199" i="8" s="1"/>
  <c r="P22" i="9"/>
  <c r="Q20" i="9" l="1"/>
  <c r="S19" i="9"/>
  <c r="S20" i="9" s="1"/>
  <c r="P23" i="9"/>
  <c r="Q22" i="9"/>
  <c r="Q23" i="9" l="1"/>
  <c r="S23" i="9" s="1"/>
  <c r="S2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Jason Bystrak</author>
  </authors>
  <commentList>
    <comment ref="C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how the solution is sold</t>
        </r>
      </text>
    </comment>
    <comment ref="H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# units / seats expetced per contract deal</t>
        </r>
      </text>
    </comment>
    <comment ref="C17" authorId="0" shapeId="0" xr:uid="{00000000-0006-0000-0000-000003000000}">
      <text>
        <r>
          <rPr>
            <sz val="9"/>
            <color indexed="81"/>
            <rFont val="Tahoma"/>
            <family val="2"/>
          </rPr>
          <t>% of leads that turn into an opportunity in pipeline</t>
        </r>
      </text>
    </comment>
    <comment ref="C18" authorId="0" shapeId="0" xr:uid="{00000000-0006-0000-0000-000004000000}">
      <text>
        <r>
          <rPr>
            <sz val="9"/>
            <color indexed="81"/>
            <rFont val="Tahoma"/>
            <family val="2"/>
          </rPr>
          <t>% of pipeline opportunities won</t>
        </r>
      </text>
    </comment>
    <comment ref="C19" authorId="0" shapeId="0" xr:uid="{00000000-0006-0000-0000-000005000000}">
      <text>
        <r>
          <rPr>
            <sz val="9"/>
            <color indexed="81"/>
            <rFont val="Tahoma"/>
            <family val="2"/>
          </rPr>
          <t>industry average cost per lead</t>
        </r>
      </text>
    </comment>
    <comment ref="C20" authorId="0" shapeId="0" xr:uid="{00000000-0006-0000-0000-000006000000}">
      <text>
        <r>
          <rPr>
            <sz val="9"/>
            <color indexed="81"/>
            <rFont val="Tahoma"/>
            <family val="2"/>
          </rPr>
          <t>$75K annually includes all compensation and benefits</t>
        </r>
      </text>
    </comment>
    <comment ref="C21" authorId="0" shapeId="0" xr:uid="{00000000-0006-0000-0000-000007000000}">
      <text>
        <r>
          <rPr>
            <sz val="9"/>
            <color indexed="81"/>
            <rFont val="Tahoma"/>
            <family val="2"/>
          </rPr>
          <t>1 marketing person can support this number of leads per month</t>
        </r>
      </text>
    </comment>
    <comment ref="C22" authorId="0" shapeId="0" xr:uid="{00000000-0006-0000-0000-000008000000}">
      <text>
        <r>
          <rPr>
            <sz val="9"/>
            <color indexed="81"/>
            <rFont val="Tahoma"/>
            <family val="2"/>
          </rPr>
          <t>$75K annually per sales associate includes all compensation</t>
        </r>
      </text>
    </comment>
    <comment ref="C23" authorId="0" shapeId="0" xr:uid="{00000000-0006-0000-0000-000009000000}">
      <text>
        <r>
          <rPr>
            <sz val="9"/>
            <color indexed="81"/>
            <rFont val="Tahoma"/>
            <family val="2"/>
          </rPr>
          <t>50 phone calls per day per sales associate</t>
        </r>
      </text>
    </comment>
    <comment ref="C24" authorId="0" shapeId="0" xr:uid="{00000000-0006-0000-0000-00000A000000}">
      <text>
        <r>
          <rPr>
            <sz val="9"/>
            <color indexed="81"/>
            <rFont val="Tahoma"/>
            <family val="2"/>
          </rPr>
          <t># of times a salesperson will call a lead before giving up</t>
        </r>
      </text>
    </comment>
    <comment ref="C25" authorId="0" shapeId="0" xr:uid="{00000000-0006-0000-0000-00000B000000}">
      <text>
        <r>
          <rPr>
            <sz val="9"/>
            <color indexed="81"/>
            <rFont val="Tahoma"/>
            <family val="2"/>
          </rPr>
          <t># of calls required to win an opportunity</t>
        </r>
      </text>
    </comment>
    <comment ref="C26" authorId="0" shapeId="0" xr:uid="{00000000-0006-0000-0000-00000C000000}">
      <text>
        <r>
          <rPr>
            <sz val="9"/>
            <color indexed="81"/>
            <rFont val="Tahoma"/>
            <family val="2"/>
          </rPr>
          <t>% of customers who will terminate services</t>
        </r>
      </text>
    </comment>
    <comment ref="B3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Jason Bystrak:</t>
        </r>
        <r>
          <rPr>
            <sz val="9"/>
            <color indexed="81"/>
            <rFont val="Tahoma"/>
            <family val="2"/>
          </rPr>
          <t xml:space="preserve">
# leads marketing team will generate per month per solution</t>
        </r>
      </text>
    </comment>
    <comment ref="B39" authorId="0" shapeId="0" xr:uid="{00000000-0006-0000-0000-00000E000000}">
      <text>
        <r>
          <rPr>
            <sz val="9"/>
            <color indexed="81"/>
            <rFont val="Tahoma"/>
            <family val="2"/>
          </rPr>
          <t># marketing leads converted into pipeline opportunities</t>
        </r>
      </text>
    </comment>
    <comment ref="B48" authorId="0" shapeId="0" xr:uid="{00000000-0006-0000-0000-00000F000000}">
      <text>
        <r>
          <rPr>
            <sz val="9"/>
            <color indexed="81"/>
            <rFont val="Tahoma"/>
            <family val="2"/>
          </rPr>
          <t># deals won from opportunity pipeline</t>
        </r>
      </text>
    </comment>
    <comment ref="B57" authorId="0" shapeId="0" xr:uid="{00000000-0006-0000-0000-000010000000}">
      <text>
        <r>
          <rPr>
            <sz val="9"/>
            <color indexed="81"/>
            <rFont val="Tahoma"/>
            <family val="2"/>
          </rPr>
          <t># phone dials required to manage leads and opportunities</t>
        </r>
      </text>
    </comment>
    <comment ref="B66" authorId="0" shapeId="0" xr:uid="{00000000-0006-0000-0000-000011000000}">
      <text>
        <r>
          <rPr>
            <sz val="9"/>
            <color indexed="81"/>
            <rFont val="Tahoma"/>
            <family val="2"/>
          </rPr>
          <t># sales people required to manage leads and opportunities based on productivity KPI's (calls per month)</t>
        </r>
      </text>
    </comment>
    <comment ref="B75" authorId="0" shapeId="0" xr:uid="{00000000-0006-0000-0000-000012000000}">
      <text>
        <r>
          <rPr>
            <sz val="9"/>
            <color indexed="81"/>
            <rFont val="Tahoma"/>
            <family val="2"/>
          </rPr>
          <t># marketign associates required to manage lead gen activities based on productivity KPI's</t>
        </r>
      </text>
    </comment>
    <comment ref="B84" authorId="0" shapeId="0" xr:uid="{00000000-0006-0000-0000-000013000000}">
      <text>
        <r>
          <rPr>
            <sz val="9"/>
            <color indexed="81"/>
            <rFont val="Tahoma"/>
            <family val="2"/>
          </rPr>
          <t>new contracts/deals won each month</t>
        </r>
      </text>
    </comment>
    <comment ref="B93" authorId="0" shapeId="0" xr:uid="{00000000-0006-0000-0000-000014000000}">
      <text>
        <r>
          <rPr>
            <sz val="9"/>
            <color indexed="81"/>
            <rFont val="Tahoma"/>
            <family val="2"/>
          </rPr>
          <t>revenue = MRR base + new bookings for month</t>
        </r>
      </text>
    </comment>
    <comment ref="B102" authorId="0" shapeId="0" xr:uid="{00000000-0006-0000-0000-000015000000}">
      <text>
        <r>
          <rPr>
            <sz val="9"/>
            <color indexed="81"/>
            <rFont val="Tahoma"/>
            <family val="2"/>
          </rPr>
          <t>revenue = MRR base + new bookings for month</t>
        </r>
      </text>
    </comment>
    <comment ref="B111" authorId="0" shapeId="0" xr:uid="{00000000-0006-0000-0000-000016000000}">
      <text>
        <r>
          <rPr>
            <sz val="9"/>
            <color indexed="81"/>
            <rFont val="Tahoma"/>
            <family val="2"/>
          </rPr>
          <t>revenue = MRR base + new bookings for month</t>
        </r>
      </text>
    </comment>
  </commentList>
</comments>
</file>

<file path=xl/sharedStrings.xml><?xml version="1.0" encoding="utf-8"?>
<sst xmlns="http://schemas.openxmlformats.org/spreadsheetml/2006/main" count="265" uniqueCount="102">
  <si>
    <t>Win Rate</t>
  </si>
  <si>
    <t>Year 1</t>
  </si>
  <si>
    <t>Year 2</t>
  </si>
  <si>
    <t>Year 3</t>
  </si>
  <si>
    <t>Month</t>
  </si>
  <si>
    <t>MSRP</t>
  </si>
  <si>
    <t>Model</t>
  </si>
  <si>
    <t>Per Contract</t>
  </si>
  <si>
    <t>Solution</t>
  </si>
  <si>
    <t>Avg Units</t>
  </si>
  <si>
    <t>Per Unit</t>
  </si>
  <si>
    <t>Provider</t>
  </si>
  <si>
    <t>Leads</t>
  </si>
  <si>
    <t>Total</t>
  </si>
  <si>
    <t>KPI's</t>
  </si>
  <si>
    <t>Lead Convesion Rate</t>
  </si>
  <si>
    <t>Opportunities</t>
  </si>
  <si>
    <t>Wins</t>
  </si>
  <si>
    <t>Cost per Marketing Lead</t>
  </si>
  <si>
    <t>Monthly Cost per Sales Associate</t>
  </si>
  <si>
    <t># Calls per Month per Sales Associate</t>
  </si>
  <si>
    <t># Calls per Lead</t>
  </si>
  <si>
    <t># Calls per Opportunity</t>
  </si>
  <si>
    <t>Sales Productivity / # Calls</t>
  </si>
  <si>
    <t># Sales Associates Required</t>
  </si>
  <si>
    <t>Cost of Sales Associates</t>
  </si>
  <si>
    <t>Cost of Marketing</t>
  </si>
  <si>
    <t># Marketing Associates Required</t>
  </si>
  <si>
    <t>Monthly Cost per Marketing Associate</t>
  </si>
  <si>
    <t># Leads  Supported</t>
  </si>
  <si>
    <t>Cost of Marketing Associates</t>
  </si>
  <si>
    <t>Q1</t>
  </si>
  <si>
    <t>Q2</t>
  </si>
  <si>
    <t>Q3</t>
  </si>
  <si>
    <t>Q4</t>
  </si>
  <si>
    <t>3 Year Summary</t>
  </si>
  <si>
    <t>Note: Orange boxes are variables and can be changed. All other cells are formula-driven.</t>
  </si>
  <si>
    <t>Per Seat MRR</t>
  </si>
  <si>
    <t>Per Seat One Time</t>
  </si>
  <si>
    <t>Vendor Subsidy</t>
  </si>
  <si>
    <t>Vendor Monthly Subsidy</t>
  </si>
  <si>
    <t>Vendor #2 Name</t>
  </si>
  <si>
    <t>Vendor #3 Name</t>
  </si>
  <si>
    <t>Service #2 (Security)</t>
  </si>
  <si>
    <t>Service #3 (Backup)</t>
  </si>
  <si>
    <t>Vendor #4 Name</t>
  </si>
  <si>
    <t>Vendor #5 Name</t>
  </si>
  <si>
    <t>GP%</t>
  </si>
  <si>
    <t>Cost</t>
  </si>
  <si>
    <t>GP$</t>
  </si>
  <si>
    <t>Revenue</t>
  </si>
  <si>
    <t>Operating Income $</t>
  </si>
  <si>
    <t>Operating Expense</t>
  </si>
  <si>
    <t>Operating Income %</t>
  </si>
  <si>
    <t>Recurring</t>
  </si>
  <si>
    <t>One Time</t>
  </si>
  <si>
    <t>Vendor #6 Name</t>
  </si>
  <si>
    <t>Service #4 (Collaboration)</t>
  </si>
  <si>
    <t>Service #5 (Help Desk)</t>
  </si>
  <si>
    <t>Service #6 (Migration &amp; Set Up)</t>
  </si>
  <si>
    <t>Financial Summary</t>
  </si>
  <si>
    <t>Cloud Financial Plan Summary</t>
  </si>
  <si>
    <t>Marketing Plan</t>
  </si>
  <si>
    <t># Leads Needed Per Month</t>
  </si>
  <si>
    <t>Marketing Activity</t>
  </si>
  <si>
    <t>Webinar</t>
  </si>
  <si>
    <t>List specific marketing activities to drive sales leads, along with expected number of leads generated and cost of the activity.</t>
  </si>
  <si>
    <t>Customer Event</t>
  </si>
  <si>
    <t>Use these activities to populate a monthly marketing plan in the section below.</t>
  </si>
  <si>
    <t>Email Campaign</t>
  </si>
  <si>
    <t>There should be zero gap in planned marketing activities to expected leads generated (rows 21, 29, 37).</t>
  </si>
  <si>
    <t>Outcall Campaign</t>
  </si>
  <si>
    <t>Direct Mail Campaign</t>
  </si>
  <si>
    <t>Industry Event</t>
  </si>
  <si>
    <t>Customer Survey</t>
  </si>
  <si>
    <t>Year 1 / Activity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</si>
  <si>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</si>
  <si>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</si>
  <si>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</si>
  <si>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</si>
  <si>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</si>
  <si>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</si>
  <si>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</si>
  <si>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</si>
  <si>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</si>
  <si>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</si>
  <si>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</si>
  <si>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</si>
  <si>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Leads</t>
  </si>
  <si>
    <t>Gap</t>
  </si>
  <si>
    <t>Year 2 / Activity</t>
  </si>
  <si>
    <t>Year 3 / Activity</t>
  </si>
  <si>
    <t># Leads</t>
  </si>
  <si>
    <t>Cost per Lead</t>
  </si>
  <si>
    <t>Business Intelligence</t>
  </si>
  <si>
    <t>Attrition Rate (Annual)</t>
  </si>
  <si>
    <t>Attrition</t>
  </si>
  <si>
    <t>Revenue (Before Attrition)</t>
  </si>
  <si>
    <t>Office 365</t>
  </si>
  <si>
    <t>Microsoft</t>
  </si>
  <si>
    <t>Bookings - Net New Business</t>
  </si>
  <si>
    <t>Cloud Business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</si>
</sst>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C66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1" applyNumberFormat="1" applyFont="1" applyFill="1"/>
    <xf numFmtId="0" fontId="3" fillId="3" borderId="0" xfId="0" applyFont="1" applyFill="1" applyAlignment="1">
      <alignment horizontal="center"/>
    </xf>
    <xf numFmtId="0" fontId="0" fillId="4" borderId="0" xfId="0" applyFill="1"/>
    <xf numFmtId="44" fontId="0" fillId="2" borderId="5" xfId="1" applyFont="1" applyFill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1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9" fontId="3" fillId="2" borderId="0" xfId="2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9" fontId="4" fillId="3" borderId="0" xfId="2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64" fontId="1" fillId="2" borderId="0" xfId="1" applyNumberFormat="1" applyFont="1" applyFill="1" applyAlignment="1">
      <alignment horizontal="center"/>
    </xf>
    <xf numFmtId="164" fontId="1" fillId="2" borderId="0" xfId="1" applyNumberFormat="1" applyFont="1" applyFill="1"/>
    <xf numFmtId="9" fontId="1" fillId="2" borderId="0" xfId="2" applyFont="1" applyFill="1" applyAlignment="1">
      <alignment horizontal="center"/>
    </xf>
    <xf numFmtId="9" fontId="4" fillId="2" borderId="0" xfId="2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9" fontId="0" fillId="5" borderId="0" xfId="2" applyFont="1" applyFill="1" applyAlignment="1">
      <alignment horizontal="center"/>
    </xf>
    <xf numFmtId="44" fontId="0" fillId="5" borderId="5" xfId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quotePrefix="1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44" fontId="0" fillId="5" borderId="6" xfId="1" applyFont="1" applyFill="1" applyBorder="1" applyAlignment="1">
      <alignment horizontal="center"/>
    </xf>
    <xf numFmtId="44" fontId="0" fillId="2" borderId="7" xfId="1" applyFont="1" applyFill="1" applyBorder="1" applyAlignment="1">
      <alignment horizontal="center"/>
    </xf>
    <xf numFmtId="44" fontId="0" fillId="2" borderId="8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5" borderId="0" xfId="2" applyNumberFormat="1" applyFont="1" applyFill="1" applyAlignment="1">
      <alignment horizontal="center"/>
    </xf>
    <xf numFmtId="9" fontId="4" fillId="3" borderId="0" xfId="2" applyNumberFormat="1" applyFont="1" applyFill="1" applyAlignment="1">
      <alignment horizontal="center"/>
    </xf>
    <xf numFmtId="0" fontId="0" fillId="5" borderId="0" xfId="0" applyFill="1"/>
    <xf numFmtId="0" fontId="0" fillId="5" borderId="1" xfId="0" applyFill="1" applyBorder="1"/>
    <xf numFmtId="44" fontId="0" fillId="2" borderId="0" xfId="0" applyNumberFormat="1" applyFill="1" applyAlignment="1">
      <alignment horizontal="center"/>
    </xf>
    <xf numFmtId="0" fontId="0" fillId="2" borderId="0" xfId="1" applyNumberFormat="1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3" fillId="2" borderId="0" xfId="0" applyFont="1" applyFill="1" applyAlignment="1">
      <alignment horizontal="center"/>
    </xf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4" fillId="4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center"/>
    </xf>
    <xf numFmtId="0" fontId="14" fillId="2" borderId="0" xfId="0" applyNumberFormat="1" applyFont="1" applyFill="1" applyAlignment="1">
      <alignment horizontal="center"/>
    </xf>
    <xf numFmtId="0" fontId="15" fillId="4" borderId="0" xfId="0" applyNumberFormat="1" applyFont="1" applyFill="1"/>
    <xf numFmtId="0" fontId="15" fillId="4" borderId="0" xfId="0" applyNumberFormat="1" applyFont="1" applyFill="1" applyAlignment="1">
      <alignment horizontal="center"/>
    </xf>
    <xf numFmtId="164" fontId="13" fillId="5" borderId="0" xfId="1" applyNumberFormat="1" applyFont="1" applyFill="1" applyAlignment="1">
      <alignment horizontal="center"/>
    </xf>
    <xf numFmtId="0" fontId="14" fillId="5" borderId="0" xfId="0" applyNumberFormat="1" applyFont="1" applyFill="1"/>
    <xf numFmtId="0" fontId="14" fillId="5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0" fontId="13" fillId="5" borderId="0" xfId="1" applyNumberFormat="1" applyFont="1" applyFill="1" applyAlignment="1">
      <alignment horizontal="center"/>
    </xf>
    <xf numFmtId="0" fontId="14" fillId="5" borderId="0" xfId="0" applyFont="1" applyFill="1"/>
    <xf numFmtId="164" fontId="14" fillId="2" borderId="0" xfId="0" applyNumberFormat="1" applyFont="1" applyFill="1"/>
    <xf numFmtId="166" fontId="0" fillId="2" borderId="0" xfId="3" applyNumberFormat="1" applyFont="1" applyFill="1" applyAlignment="1">
      <alignment horizontal="center"/>
    </xf>
    <xf numFmtId="166" fontId="4" fillId="3" borderId="0" xfId="3" applyNumberFormat="1" applyFont="1" applyFill="1" applyAlignment="1">
      <alignment horizontal="center"/>
    </xf>
    <xf numFmtId="9" fontId="0" fillId="5" borderId="0" xfId="2" applyFont="1" applyFill="1" applyAlignment="1"/>
    <xf numFmtId="0" fontId="4" fillId="5" borderId="0" xfId="1" applyNumberFormat="1" applyFont="1" applyFill="1" applyAlignment="1"/>
    <xf numFmtId="1" fontId="0" fillId="5" borderId="0" xfId="1" applyNumberFormat="1" applyFont="1" applyFill="1" applyAlignment="1"/>
    <xf numFmtId="0" fontId="0" fillId="5" borderId="0" xfId="1" applyNumberFormat="1" applyFont="1" applyFill="1" applyAlignment="1"/>
    <xf numFmtId="164" fontId="0" fillId="5" borderId="0" xfId="1" applyNumberFormat="1" applyFont="1" applyFill="1" applyAlignment="1">
      <alignment horizontal="left" indent="8"/>
    </xf>
    <xf numFmtId="164" fontId="0" fillId="5" borderId="0" xfId="1" applyNumberFormat="1" applyFont="1" applyFill="1" applyAlignment="1">
      <alignment horizontal="left" indent="9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5" borderId="0" xfId="1" applyNumberFormat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5" borderId="6" xfId="1" applyNumberFormat="1" applyFont="1" applyFill="1" applyBorder="1" applyAlignment="1">
      <alignment horizontal="center"/>
    </xf>
    <xf numFmtId="164" fontId="0" fillId="5" borderId="7" xfId="1" applyNumberFormat="1" applyFont="1" applyFill="1" applyBorder="1" applyAlignment="1">
      <alignment horizontal="center"/>
    </xf>
    <xf numFmtId="164" fontId="0" fillId="5" borderId="8" xfId="1" applyNumberFormat="1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21165</xdr:colOff>
      <xdr:row>0</xdr:row>
      <xdr:rowOff>0</xdr:rowOff>
    </xdr:from>
    <xdr:to>
      <xdr:col>5</xdr:col>
      <xdr:colOff>742788</xdr:colOff>
      <xdr:row>0</xdr:row>
      <xdr:rowOff>751416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BCD367-E32F-304C-8EFB-07175B73D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5332" y="0"/>
          <a:ext cx="2372623" cy="751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241300</xdr:colOff>
      <xdr:row>0</xdr:row>
      <xdr:rowOff>0</xdr:rowOff>
    </xdr:from>
    <xdr:to>
      <xdr:col>8</xdr:col>
      <xdr:colOff>279400</xdr:colOff>
      <xdr:row>1</xdr:row>
      <xdr:rowOff>28678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EDE12D-D333-B349-8C56-1B0BFB4F4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0"/>
          <a:ext cx="2857500" cy="904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10583</xdr:colOff>
      <xdr:row>0</xdr:row>
      <xdr:rowOff>0</xdr:rowOff>
    </xdr:from>
    <xdr:to>
      <xdr:col>8</xdr:col>
      <xdr:colOff>160706</xdr:colOff>
      <xdr:row>0</xdr:row>
      <xdr:rowOff>751416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593D84-680C-B54D-9E3A-D75D1A6D2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0"/>
          <a:ext cx="2372623" cy="751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99"/>
  <sheetViews>
    <sheetView zoomScale="120" zoomScaleNormal="120" zoomScalePageLayoutView="120" workbookViewId="0">
      <pane xSplit="2" topLeftCell="C1" activePane="topRight" state="frozen"/>
      <selection pane="topRight" activeCell="A4" sqref="A4:XFD4"/>
    </sheetView>
  </sheetViews>
  <sheetFormatPr baseColWidth="10" defaultColWidth="8.83203125" defaultRowHeight="15" x14ac:dyDescent="0.2"/>
  <cols>
    <col min="1" max="1" width="16.6640625" style="1" customWidth="1"/>
    <col min="2" max="2" width="29.33203125" style="1" customWidth="1"/>
    <col min="3" max="3" width="19.33203125" style="2" bestFit="1" customWidth="1"/>
    <col min="4" max="4" width="11.33203125" style="2" bestFit="1" customWidth="1"/>
    <col min="5" max="8" width="10.33203125" style="2" bestFit="1" customWidth="1"/>
    <col min="9" max="11" width="11.33203125" style="2" bestFit="1" customWidth="1"/>
    <col min="12" max="15" width="11.83203125" style="2" customWidth="1"/>
    <col min="16" max="16" width="11.83203125" style="18" customWidth="1"/>
    <col min="17" max="28" width="10.6640625" style="2" bestFit="1" customWidth="1"/>
    <col min="29" max="29" width="12.33203125" style="2" bestFit="1" customWidth="1"/>
    <col min="30" max="34" width="10.6640625" style="2" bestFit="1" customWidth="1"/>
    <col min="35" max="41" width="12.33203125" style="2" bestFit="1" customWidth="1"/>
    <col min="42" max="42" width="13.5" style="2" bestFit="1" customWidth="1"/>
    <col min="43" max="16384" width="8.83203125" style="1"/>
  </cols>
  <sheetData>
    <row r="1" spans="1:42" ht="60" customHeight="1" x14ac:dyDescent="0.2"/>
    <row r="2" spans="1:42" s="14" customFormat="1" ht="19" x14ac:dyDescent="0.25">
      <c r="A2" s="31" t="s">
        <v>101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</row>
    <row r="4" spans="1:42" s="43" customFormat="1" x14ac:dyDescent="0.2">
      <c r="A4" s="43" t="s">
        <v>36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</row>
    <row r="5" spans="1:42" x14ac:dyDescent="0.2">
      <c r="E5" s="104" t="s">
        <v>10</v>
      </c>
      <c r="F5" s="105"/>
      <c r="G5" s="106"/>
      <c r="I5" s="104" t="s">
        <v>7</v>
      </c>
      <c r="J5" s="105"/>
      <c r="K5" s="106"/>
      <c r="L5" s="104" t="s">
        <v>40</v>
      </c>
      <c r="M5" s="105"/>
      <c r="N5" s="106"/>
      <c r="P5" s="2"/>
      <c r="AL5" s="1"/>
      <c r="AM5" s="1"/>
      <c r="AN5" s="1"/>
      <c r="AO5" s="1"/>
      <c r="AP5" s="1"/>
    </row>
    <row r="6" spans="1:42" s="8" customFormat="1" x14ac:dyDescent="0.2">
      <c r="A6" s="19" t="s">
        <v>11</v>
      </c>
      <c r="B6" s="19" t="s">
        <v>8</v>
      </c>
      <c r="C6" s="20" t="s">
        <v>6</v>
      </c>
      <c r="D6" s="20" t="s">
        <v>47</v>
      </c>
      <c r="E6" s="21" t="s">
        <v>5</v>
      </c>
      <c r="F6" s="22" t="s">
        <v>48</v>
      </c>
      <c r="G6" s="23" t="s">
        <v>49</v>
      </c>
      <c r="H6" s="20" t="s">
        <v>9</v>
      </c>
      <c r="I6" s="21" t="s">
        <v>5</v>
      </c>
      <c r="J6" s="22" t="s">
        <v>48</v>
      </c>
      <c r="K6" s="23" t="s">
        <v>49</v>
      </c>
      <c r="L6" s="63"/>
      <c r="M6" s="64"/>
      <c r="N6" s="65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42" x14ac:dyDescent="0.2">
      <c r="A7" s="68" t="s">
        <v>99</v>
      </c>
      <c r="B7" s="69" t="s">
        <v>98</v>
      </c>
      <c r="C7" s="2" t="s">
        <v>37</v>
      </c>
      <c r="D7" s="66">
        <v>0.1</v>
      </c>
      <c r="E7" s="46">
        <v>14</v>
      </c>
      <c r="F7" s="10">
        <f t="shared" ref="F7:F12" si="0">E7*(1-D7)</f>
        <v>12.6</v>
      </c>
      <c r="G7" s="11">
        <f t="shared" ref="G7:G12" si="1">E7-F7</f>
        <v>1.4000000000000004</v>
      </c>
      <c r="H7" s="47">
        <v>30</v>
      </c>
      <c r="I7" s="9">
        <f t="shared" ref="I7:K12" si="2">E7*$H7</f>
        <v>420</v>
      </c>
      <c r="J7" s="10">
        <f t="shared" si="2"/>
        <v>378</v>
      </c>
      <c r="K7" s="11">
        <f t="shared" si="2"/>
        <v>42.000000000000014</v>
      </c>
      <c r="L7" s="107">
        <v>1000</v>
      </c>
      <c r="M7" s="108"/>
      <c r="N7" s="109"/>
      <c r="P7" s="2"/>
      <c r="AL7" s="1"/>
      <c r="AM7" s="1"/>
      <c r="AN7" s="1"/>
      <c r="AO7" s="1"/>
      <c r="AP7" s="1"/>
    </row>
    <row r="8" spans="1:42" x14ac:dyDescent="0.2">
      <c r="A8" s="68" t="s">
        <v>41</v>
      </c>
      <c r="B8" s="69" t="s">
        <v>43</v>
      </c>
      <c r="C8" s="2" t="s">
        <v>37</v>
      </c>
      <c r="D8" s="66">
        <v>0.35</v>
      </c>
      <c r="E8" s="46">
        <v>5</v>
      </c>
      <c r="F8" s="10">
        <f t="shared" si="0"/>
        <v>3.25</v>
      </c>
      <c r="G8" s="11">
        <f t="shared" si="1"/>
        <v>1.75</v>
      </c>
      <c r="H8" s="47">
        <v>30</v>
      </c>
      <c r="I8" s="9">
        <f t="shared" ref="I8" si="3">E8*$H8</f>
        <v>150</v>
      </c>
      <c r="J8" s="10">
        <f t="shared" ref="J8" si="4">F8*$H8</f>
        <v>97.5</v>
      </c>
      <c r="K8" s="11">
        <f t="shared" ref="K8" si="5">G8*$H8</f>
        <v>52.5</v>
      </c>
      <c r="L8" s="107">
        <v>0</v>
      </c>
      <c r="M8" s="108"/>
      <c r="N8" s="109"/>
      <c r="P8" s="2"/>
      <c r="AL8" s="1"/>
      <c r="AM8" s="1"/>
      <c r="AN8" s="1"/>
      <c r="AO8" s="1"/>
      <c r="AP8" s="1"/>
    </row>
    <row r="9" spans="1:42" x14ac:dyDescent="0.2">
      <c r="A9" s="68" t="s">
        <v>42</v>
      </c>
      <c r="B9" s="69" t="s">
        <v>44</v>
      </c>
      <c r="C9" s="2" t="s">
        <v>37</v>
      </c>
      <c r="D9" s="45">
        <v>0.35</v>
      </c>
      <c r="E9" s="46">
        <v>12</v>
      </c>
      <c r="F9" s="10">
        <f t="shared" si="0"/>
        <v>7.8000000000000007</v>
      </c>
      <c r="G9" s="11">
        <f t="shared" si="1"/>
        <v>4.1999999999999993</v>
      </c>
      <c r="H9" s="47">
        <v>30</v>
      </c>
      <c r="I9" s="9">
        <f t="shared" si="2"/>
        <v>360</v>
      </c>
      <c r="J9" s="10">
        <f t="shared" si="2"/>
        <v>234.00000000000003</v>
      </c>
      <c r="K9" s="11">
        <f t="shared" si="2"/>
        <v>125.99999999999997</v>
      </c>
      <c r="L9" s="107">
        <v>0</v>
      </c>
      <c r="M9" s="108"/>
      <c r="N9" s="109"/>
      <c r="P9" s="2"/>
      <c r="AL9" s="1"/>
      <c r="AM9" s="1"/>
      <c r="AN9" s="1"/>
      <c r="AO9" s="1"/>
      <c r="AP9" s="1"/>
    </row>
    <row r="10" spans="1:42" x14ac:dyDescent="0.2">
      <c r="A10" s="68" t="s">
        <v>45</v>
      </c>
      <c r="B10" s="69" t="s">
        <v>57</v>
      </c>
      <c r="C10" s="2" t="s">
        <v>37</v>
      </c>
      <c r="D10" s="45">
        <v>0.35</v>
      </c>
      <c r="E10" s="46">
        <v>15</v>
      </c>
      <c r="F10" s="10">
        <f t="shared" si="0"/>
        <v>9.75</v>
      </c>
      <c r="G10" s="11">
        <f t="shared" si="1"/>
        <v>5.25</v>
      </c>
      <c r="H10" s="47">
        <v>30</v>
      </c>
      <c r="I10" s="9">
        <f t="shared" ref="I10" si="6">E10*$H10</f>
        <v>450</v>
      </c>
      <c r="J10" s="10">
        <f t="shared" ref="J10" si="7">F10*$H10</f>
        <v>292.5</v>
      </c>
      <c r="K10" s="11">
        <f t="shared" ref="K10" si="8">G10*$H10</f>
        <v>157.5</v>
      </c>
      <c r="L10" s="107">
        <v>0</v>
      </c>
      <c r="M10" s="108"/>
      <c r="N10" s="109"/>
      <c r="P10" s="2"/>
      <c r="AL10" s="1"/>
      <c r="AM10" s="1"/>
      <c r="AN10" s="1"/>
      <c r="AO10" s="1"/>
      <c r="AP10" s="1"/>
    </row>
    <row r="11" spans="1:42" x14ac:dyDescent="0.2">
      <c r="A11" s="68" t="s">
        <v>46</v>
      </c>
      <c r="B11" s="69" t="s">
        <v>58</v>
      </c>
      <c r="C11" s="2" t="s">
        <v>37</v>
      </c>
      <c r="D11" s="45">
        <v>0.4</v>
      </c>
      <c r="E11" s="46">
        <v>20</v>
      </c>
      <c r="F11" s="10">
        <f t="shared" si="0"/>
        <v>12</v>
      </c>
      <c r="G11" s="11">
        <f t="shared" si="1"/>
        <v>8</v>
      </c>
      <c r="H11" s="47">
        <v>30</v>
      </c>
      <c r="I11" s="9">
        <f t="shared" si="2"/>
        <v>600</v>
      </c>
      <c r="J11" s="10">
        <f t="shared" si="2"/>
        <v>360</v>
      </c>
      <c r="K11" s="11">
        <f t="shared" si="2"/>
        <v>240</v>
      </c>
      <c r="L11" s="107">
        <v>0</v>
      </c>
      <c r="M11" s="108"/>
      <c r="N11" s="109"/>
      <c r="P11" s="2"/>
      <c r="AL11" s="1"/>
      <c r="AM11" s="1"/>
      <c r="AN11" s="1"/>
      <c r="AO11" s="1"/>
      <c r="AP11" s="1"/>
    </row>
    <row r="12" spans="1:42" x14ac:dyDescent="0.2">
      <c r="A12" s="68" t="s">
        <v>56</v>
      </c>
      <c r="B12" s="69" t="s">
        <v>59</v>
      </c>
      <c r="C12" s="2" t="s">
        <v>38</v>
      </c>
      <c r="D12" s="45">
        <v>0.7</v>
      </c>
      <c r="E12" s="59">
        <v>125</v>
      </c>
      <c r="F12" s="60">
        <f t="shared" si="0"/>
        <v>37.500000000000007</v>
      </c>
      <c r="G12" s="61">
        <f t="shared" si="1"/>
        <v>87.5</v>
      </c>
      <c r="H12" s="47">
        <v>30</v>
      </c>
      <c r="I12" s="62">
        <f t="shared" si="2"/>
        <v>3750</v>
      </c>
      <c r="J12" s="60">
        <f t="shared" si="2"/>
        <v>1125.0000000000002</v>
      </c>
      <c r="K12" s="61">
        <f t="shared" si="2"/>
        <v>2625</v>
      </c>
      <c r="L12" s="112">
        <v>0</v>
      </c>
      <c r="M12" s="113"/>
      <c r="N12" s="114"/>
      <c r="P12" s="2"/>
      <c r="AL12" s="1"/>
      <c r="AM12" s="1"/>
      <c r="AN12" s="1"/>
      <c r="AO12" s="1"/>
      <c r="AP12" s="1"/>
    </row>
    <row r="13" spans="1:42" x14ac:dyDescent="0.2">
      <c r="A13" s="1" t="s">
        <v>13</v>
      </c>
      <c r="D13" s="4">
        <f>G13/E13</f>
        <v>0.56596858638743452</v>
      </c>
      <c r="E13" s="70">
        <f>SUM(E7:E12)</f>
        <v>191</v>
      </c>
      <c r="F13" s="70">
        <f t="shared" ref="F13:G13" si="9">SUM(F7:F12)</f>
        <v>82.9</v>
      </c>
      <c r="G13" s="70">
        <f t="shared" si="9"/>
        <v>108.1</v>
      </c>
      <c r="H13" s="71">
        <f>AVERAGE(H7:H12)</f>
        <v>30</v>
      </c>
      <c r="I13" s="70">
        <f>SUM(I7:I12)</f>
        <v>5730</v>
      </c>
      <c r="J13" s="70">
        <f t="shared" ref="J13" si="10">SUM(J7:J12)</f>
        <v>2487</v>
      </c>
      <c r="K13" s="70">
        <f t="shared" ref="K13" si="11">SUM(K7:K12)</f>
        <v>3243</v>
      </c>
      <c r="L13" s="110">
        <f>SUM(L7:N12)</f>
        <v>1000</v>
      </c>
      <c r="M13" s="111"/>
      <c r="N13" s="111"/>
    </row>
    <row r="15" spans="1:42" s="16" customFormat="1" x14ac:dyDescent="0.2">
      <c r="B15" s="16" t="s">
        <v>14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s="17" customFormat="1" x14ac:dyDescent="0.2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</row>
    <row r="17" spans="2:42" x14ac:dyDescent="0.2">
      <c r="B17" s="12" t="s">
        <v>15</v>
      </c>
      <c r="C17" s="98">
        <v>0.18</v>
      </c>
      <c r="E17" s="51"/>
    </row>
    <row r="18" spans="2:42" x14ac:dyDescent="0.2">
      <c r="B18" s="12" t="s">
        <v>0</v>
      </c>
      <c r="C18" s="98">
        <v>0.35</v>
      </c>
      <c r="E18" s="50"/>
    </row>
    <row r="19" spans="2:42" x14ac:dyDescent="0.2">
      <c r="B19" s="12" t="s">
        <v>18</v>
      </c>
      <c r="C19" s="103">
        <v>25</v>
      </c>
      <c r="E19" s="50"/>
    </row>
    <row r="20" spans="2:42" x14ac:dyDescent="0.2">
      <c r="B20" s="12" t="s">
        <v>28</v>
      </c>
      <c r="C20" s="102">
        <v>6250</v>
      </c>
    </row>
    <row r="21" spans="2:42" x14ac:dyDescent="0.2">
      <c r="B21" s="12" t="s">
        <v>29</v>
      </c>
      <c r="C21" s="99">
        <v>1200</v>
      </c>
    </row>
    <row r="22" spans="2:42" x14ac:dyDescent="0.2">
      <c r="B22" s="12" t="s">
        <v>19</v>
      </c>
      <c r="C22" s="102">
        <f>75000/12</f>
        <v>6250</v>
      </c>
    </row>
    <row r="23" spans="2:42" x14ac:dyDescent="0.2">
      <c r="B23" s="12" t="s">
        <v>20</v>
      </c>
      <c r="C23" s="100">
        <f>50*(65/3)</f>
        <v>1083.3333333333335</v>
      </c>
    </row>
    <row r="24" spans="2:42" x14ac:dyDescent="0.2">
      <c r="B24" s="12" t="s">
        <v>21</v>
      </c>
      <c r="C24" s="101">
        <v>3</v>
      </c>
    </row>
    <row r="25" spans="2:42" x14ac:dyDescent="0.2">
      <c r="B25" s="12" t="s">
        <v>22</v>
      </c>
      <c r="C25" s="101">
        <v>3</v>
      </c>
    </row>
    <row r="26" spans="2:42" x14ac:dyDescent="0.2">
      <c r="B26" s="12" t="s">
        <v>95</v>
      </c>
      <c r="C26" s="98">
        <v>0.1</v>
      </c>
    </row>
    <row r="27" spans="2:42" x14ac:dyDescent="0.2">
      <c r="B27" s="12"/>
      <c r="C27" s="4"/>
    </row>
    <row r="28" spans="2:42" s="19" customFormat="1" x14ac:dyDescent="0.2">
      <c r="B28" s="19" t="s">
        <v>4</v>
      </c>
      <c r="C28" s="20"/>
      <c r="D28" s="20">
        <v>1</v>
      </c>
      <c r="E28" s="20">
        <v>2</v>
      </c>
      <c r="F28" s="20">
        <v>3</v>
      </c>
      <c r="G28" s="20">
        <v>4</v>
      </c>
      <c r="H28" s="20">
        <v>5</v>
      </c>
      <c r="I28" s="20">
        <v>6</v>
      </c>
      <c r="J28" s="20">
        <v>7</v>
      </c>
      <c r="K28" s="20">
        <v>8</v>
      </c>
      <c r="L28" s="20">
        <v>9</v>
      </c>
      <c r="M28" s="20">
        <v>10</v>
      </c>
      <c r="N28" s="20">
        <v>11</v>
      </c>
      <c r="O28" s="20">
        <v>12</v>
      </c>
      <c r="P28" s="20" t="s">
        <v>1</v>
      </c>
      <c r="Q28" s="20">
        <v>13</v>
      </c>
      <c r="R28" s="20">
        <v>14</v>
      </c>
      <c r="S28" s="20">
        <v>15</v>
      </c>
      <c r="T28" s="20">
        <v>16</v>
      </c>
      <c r="U28" s="20">
        <v>17</v>
      </c>
      <c r="V28" s="20">
        <v>18</v>
      </c>
      <c r="W28" s="20">
        <v>19</v>
      </c>
      <c r="X28" s="20">
        <v>20</v>
      </c>
      <c r="Y28" s="20">
        <v>21</v>
      </c>
      <c r="Z28" s="20">
        <v>22</v>
      </c>
      <c r="AA28" s="20">
        <v>23</v>
      </c>
      <c r="AB28" s="20">
        <v>24</v>
      </c>
      <c r="AC28" s="20" t="s">
        <v>2</v>
      </c>
      <c r="AD28" s="20">
        <v>25</v>
      </c>
      <c r="AE28" s="20">
        <v>26</v>
      </c>
      <c r="AF28" s="20">
        <v>27</v>
      </c>
      <c r="AG28" s="20">
        <v>28</v>
      </c>
      <c r="AH28" s="20">
        <v>29</v>
      </c>
      <c r="AI28" s="20">
        <v>30</v>
      </c>
      <c r="AJ28" s="20">
        <v>31</v>
      </c>
      <c r="AK28" s="20">
        <v>32</v>
      </c>
      <c r="AL28" s="20">
        <v>33</v>
      </c>
      <c r="AM28" s="20">
        <v>34</v>
      </c>
      <c r="AN28" s="20">
        <v>35</v>
      </c>
      <c r="AO28" s="20">
        <v>36</v>
      </c>
      <c r="AP28" s="20" t="s">
        <v>3</v>
      </c>
    </row>
    <row r="30" spans="2:42" s="16" customFormat="1" x14ac:dyDescent="0.2">
      <c r="B30" s="16" t="s">
        <v>12</v>
      </c>
      <c r="C30" s="7"/>
      <c r="D30" s="7">
        <v>1</v>
      </c>
      <c r="E30" s="7">
        <v>2</v>
      </c>
      <c r="F30" s="7">
        <v>3</v>
      </c>
      <c r="G30" s="7">
        <v>4</v>
      </c>
      <c r="H30" s="7">
        <v>5</v>
      </c>
      <c r="I30" s="7">
        <v>6</v>
      </c>
      <c r="J30" s="7">
        <v>7</v>
      </c>
      <c r="K30" s="7">
        <v>8</v>
      </c>
      <c r="L30" s="7">
        <v>9</v>
      </c>
      <c r="M30" s="7">
        <v>10</v>
      </c>
      <c r="N30" s="7">
        <v>11</v>
      </c>
      <c r="O30" s="7">
        <v>12</v>
      </c>
      <c r="P30" s="7" t="s">
        <v>1</v>
      </c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  <c r="X30" s="7">
        <v>20</v>
      </c>
      <c r="Y30" s="7">
        <v>21</v>
      </c>
      <c r="Z30" s="7">
        <v>22</v>
      </c>
      <c r="AA30" s="7">
        <v>23</v>
      </c>
      <c r="AB30" s="7">
        <v>24</v>
      </c>
      <c r="AC30" s="7" t="s">
        <v>2</v>
      </c>
      <c r="AD30" s="7">
        <v>25</v>
      </c>
      <c r="AE30" s="7">
        <v>26</v>
      </c>
      <c r="AF30" s="7">
        <v>27</v>
      </c>
      <c r="AG30" s="7">
        <v>28</v>
      </c>
      <c r="AH30" s="7">
        <v>29</v>
      </c>
      <c r="AI30" s="7">
        <v>30</v>
      </c>
      <c r="AJ30" s="7">
        <v>31</v>
      </c>
      <c r="AK30" s="7">
        <v>32</v>
      </c>
      <c r="AL30" s="7">
        <v>33</v>
      </c>
      <c r="AM30" s="7">
        <v>34</v>
      </c>
      <c r="AN30" s="7">
        <v>35</v>
      </c>
      <c r="AO30" s="7">
        <v>36</v>
      </c>
      <c r="AP30" s="7" t="s">
        <v>3</v>
      </c>
    </row>
    <row r="31" spans="2:42" x14ac:dyDescent="0.2">
      <c r="B31" s="12" t="str">
        <f t="shared" ref="B31:B36" si="12">A7</f>
        <v>Microsoft</v>
      </c>
      <c r="D31" s="47">
        <v>100</v>
      </c>
      <c r="E31" s="47">
        <v>100</v>
      </c>
      <c r="F31" s="47">
        <v>100</v>
      </c>
      <c r="G31" s="47">
        <v>100</v>
      </c>
      <c r="H31" s="47">
        <v>100</v>
      </c>
      <c r="I31" s="47">
        <v>100</v>
      </c>
      <c r="J31" s="47">
        <v>100</v>
      </c>
      <c r="K31" s="47">
        <v>100</v>
      </c>
      <c r="L31" s="47">
        <v>100</v>
      </c>
      <c r="M31" s="47">
        <v>100</v>
      </c>
      <c r="N31" s="47">
        <v>100</v>
      </c>
      <c r="O31" s="47">
        <v>100</v>
      </c>
      <c r="P31" s="18">
        <f>SUM(D31:O31)</f>
        <v>1200</v>
      </c>
      <c r="Q31" s="47">
        <v>100</v>
      </c>
      <c r="R31" s="47">
        <v>100</v>
      </c>
      <c r="S31" s="47">
        <v>100</v>
      </c>
      <c r="T31" s="47">
        <v>100</v>
      </c>
      <c r="U31" s="47">
        <v>100</v>
      </c>
      <c r="V31" s="47">
        <v>100</v>
      </c>
      <c r="W31" s="47">
        <v>100</v>
      </c>
      <c r="X31" s="47">
        <v>100</v>
      </c>
      <c r="Y31" s="47">
        <v>100</v>
      </c>
      <c r="Z31" s="47">
        <v>100</v>
      </c>
      <c r="AA31" s="47">
        <v>100</v>
      </c>
      <c r="AB31" s="47">
        <v>100</v>
      </c>
      <c r="AC31" s="18">
        <f>SUM(Q31:AB31)</f>
        <v>1200</v>
      </c>
      <c r="AD31" s="47">
        <v>100</v>
      </c>
      <c r="AE31" s="47">
        <v>100</v>
      </c>
      <c r="AF31" s="47">
        <v>100</v>
      </c>
      <c r="AG31" s="47">
        <v>100</v>
      </c>
      <c r="AH31" s="47">
        <v>100</v>
      </c>
      <c r="AI31" s="47">
        <v>100</v>
      </c>
      <c r="AJ31" s="47">
        <v>100</v>
      </c>
      <c r="AK31" s="47">
        <v>100</v>
      </c>
      <c r="AL31" s="47">
        <v>100</v>
      </c>
      <c r="AM31" s="47">
        <v>100</v>
      </c>
      <c r="AN31" s="47">
        <v>100</v>
      </c>
      <c r="AO31" s="47">
        <v>100</v>
      </c>
      <c r="AP31" s="18">
        <f>SUM(AD31:AO31)</f>
        <v>1200</v>
      </c>
    </row>
    <row r="32" spans="2:42" x14ac:dyDescent="0.2">
      <c r="B32" s="12" t="str">
        <f t="shared" si="12"/>
        <v>Vendor #2 Name</v>
      </c>
      <c r="D32" s="47">
        <v>100</v>
      </c>
      <c r="E32" s="47">
        <v>100</v>
      </c>
      <c r="F32" s="47">
        <v>100</v>
      </c>
      <c r="G32" s="47">
        <v>100</v>
      </c>
      <c r="H32" s="47">
        <v>100</v>
      </c>
      <c r="I32" s="47">
        <v>100</v>
      </c>
      <c r="J32" s="47">
        <v>100</v>
      </c>
      <c r="K32" s="47">
        <v>100</v>
      </c>
      <c r="L32" s="47">
        <v>100</v>
      </c>
      <c r="M32" s="47">
        <v>100</v>
      </c>
      <c r="N32" s="47">
        <v>100</v>
      </c>
      <c r="O32" s="47">
        <v>100</v>
      </c>
      <c r="P32" s="18">
        <f>SUM(D32:O32)</f>
        <v>1200</v>
      </c>
      <c r="Q32" s="47">
        <v>100</v>
      </c>
      <c r="R32" s="47">
        <v>100</v>
      </c>
      <c r="S32" s="47">
        <v>100</v>
      </c>
      <c r="T32" s="47">
        <v>100</v>
      </c>
      <c r="U32" s="47">
        <v>100</v>
      </c>
      <c r="V32" s="47">
        <v>100</v>
      </c>
      <c r="W32" s="47">
        <v>100</v>
      </c>
      <c r="X32" s="47">
        <v>100</v>
      </c>
      <c r="Y32" s="47">
        <v>100</v>
      </c>
      <c r="Z32" s="47">
        <v>100</v>
      </c>
      <c r="AA32" s="47">
        <v>100</v>
      </c>
      <c r="AB32" s="47">
        <v>100</v>
      </c>
      <c r="AC32" s="18">
        <f t="shared" ref="AC32:AC33" si="13">SUM(Q32:AB32)</f>
        <v>1200</v>
      </c>
      <c r="AD32" s="47">
        <v>100</v>
      </c>
      <c r="AE32" s="47">
        <v>100</v>
      </c>
      <c r="AF32" s="47">
        <v>100</v>
      </c>
      <c r="AG32" s="47">
        <v>100</v>
      </c>
      <c r="AH32" s="47">
        <v>100</v>
      </c>
      <c r="AI32" s="47">
        <v>100</v>
      </c>
      <c r="AJ32" s="47">
        <v>100</v>
      </c>
      <c r="AK32" s="47">
        <v>100</v>
      </c>
      <c r="AL32" s="47">
        <v>100</v>
      </c>
      <c r="AM32" s="47">
        <v>100</v>
      </c>
      <c r="AN32" s="47">
        <v>100</v>
      </c>
      <c r="AO32" s="47">
        <v>100</v>
      </c>
      <c r="AP32" s="18">
        <f t="shared" ref="AP32:AP33" si="14">SUM(AD32:AO32)</f>
        <v>1200</v>
      </c>
    </row>
    <row r="33" spans="2:42" x14ac:dyDescent="0.2">
      <c r="B33" s="12" t="str">
        <f t="shared" si="12"/>
        <v>Vendor #3 Name</v>
      </c>
      <c r="D33" s="47">
        <v>100</v>
      </c>
      <c r="E33" s="47">
        <v>100</v>
      </c>
      <c r="F33" s="47">
        <v>100</v>
      </c>
      <c r="G33" s="47">
        <v>100</v>
      </c>
      <c r="H33" s="47">
        <v>100</v>
      </c>
      <c r="I33" s="47">
        <v>100</v>
      </c>
      <c r="J33" s="47">
        <v>100</v>
      </c>
      <c r="K33" s="47">
        <v>100</v>
      </c>
      <c r="L33" s="47">
        <v>100</v>
      </c>
      <c r="M33" s="47">
        <v>100</v>
      </c>
      <c r="N33" s="47">
        <v>100</v>
      </c>
      <c r="O33" s="47">
        <v>100</v>
      </c>
      <c r="P33" s="18">
        <f>SUM(D33:O33)</f>
        <v>1200</v>
      </c>
      <c r="Q33" s="47">
        <v>100</v>
      </c>
      <c r="R33" s="47">
        <v>100</v>
      </c>
      <c r="S33" s="47">
        <v>100</v>
      </c>
      <c r="T33" s="47">
        <v>100</v>
      </c>
      <c r="U33" s="47">
        <v>100</v>
      </c>
      <c r="V33" s="47">
        <v>100</v>
      </c>
      <c r="W33" s="47">
        <v>100</v>
      </c>
      <c r="X33" s="47">
        <v>100</v>
      </c>
      <c r="Y33" s="47">
        <v>100</v>
      </c>
      <c r="Z33" s="47">
        <v>100</v>
      </c>
      <c r="AA33" s="47">
        <v>100</v>
      </c>
      <c r="AB33" s="47">
        <v>100</v>
      </c>
      <c r="AC33" s="18">
        <f t="shared" si="13"/>
        <v>1200</v>
      </c>
      <c r="AD33" s="47">
        <v>100</v>
      </c>
      <c r="AE33" s="47">
        <v>100</v>
      </c>
      <c r="AF33" s="47">
        <v>100</v>
      </c>
      <c r="AG33" s="47">
        <v>100</v>
      </c>
      <c r="AH33" s="47">
        <v>100</v>
      </c>
      <c r="AI33" s="47">
        <v>100</v>
      </c>
      <c r="AJ33" s="47">
        <v>100</v>
      </c>
      <c r="AK33" s="47">
        <v>100</v>
      </c>
      <c r="AL33" s="47">
        <v>100</v>
      </c>
      <c r="AM33" s="47">
        <v>100</v>
      </c>
      <c r="AN33" s="47">
        <v>100</v>
      </c>
      <c r="AO33" s="47">
        <v>100</v>
      </c>
      <c r="AP33" s="18">
        <f t="shared" si="14"/>
        <v>1200</v>
      </c>
    </row>
    <row r="34" spans="2:42" x14ac:dyDescent="0.2">
      <c r="B34" s="12" t="str">
        <f t="shared" si="12"/>
        <v>Vendor #4 Name</v>
      </c>
      <c r="D34" s="47">
        <v>100</v>
      </c>
      <c r="E34" s="47">
        <v>100</v>
      </c>
      <c r="F34" s="47">
        <v>100</v>
      </c>
      <c r="G34" s="47">
        <v>100</v>
      </c>
      <c r="H34" s="47">
        <v>100</v>
      </c>
      <c r="I34" s="47">
        <v>100</v>
      </c>
      <c r="J34" s="47">
        <v>100</v>
      </c>
      <c r="K34" s="47">
        <v>100</v>
      </c>
      <c r="L34" s="47">
        <v>100</v>
      </c>
      <c r="M34" s="47">
        <v>100</v>
      </c>
      <c r="N34" s="47">
        <v>100</v>
      </c>
      <c r="O34" s="47">
        <v>100</v>
      </c>
      <c r="P34" s="18">
        <f>SUM(D34:O34)</f>
        <v>1200</v>
      </c>
      <c r="Q34" s="47">
        <v>100</v>
      </c>
      <c r="R34" s="47">
        <v>100</v>
      </c>
      <c r="S34" s="47">
        <v>100</v>
      </c>
      <c r="T34" s="47">
        <v>100</v>
      </c>
      <c r="U34" s="47">
        <v>100</v>
      </c>
      <c r="V34" s="47">
        <v>100</v>
      </c>
      <c r="W34" s="47">
        <v>100</v>
      </c>
      <c r="X34" s="47">
        <v>100</v>
      </c>
      <c r="Y34" s="47">
        <v>100</v>
      </c>
      <c r="Z34" s="47">
        <v>100</v>
      </c>
      <c r="AA34" s="47">
        <v>100</v>
      </c>
      <c r="AB34" s="47">
        <v>100</v>
      </c>
      <c r="AC34" s="18">
        <f t="shared" ref="AC34" si="15">SUM(Q34:AB34)</f>
        <v>1200</v>
      </c>
      <c r="AD34" s="47">
        <v>100</v>
      </c>
      <c r="AE34" s="47">
        <v>100</v>
      </c>
      <c r="AF34" s="47">
        <v>100</v>
      </c>
      <c r="AG34" s="47">
        <v>100</v>
      </c>
      <c r="AH34" s="47">
        <v>100</v>
      </c>
      <c r="AI34" s="47">
        <v>100</v>
      </c>
      <c r="AJ34" s="47">
        <v>100</v>
      </c>
      <c r="AK34" s="47">
        <v>100</v>
      </c>
      <c r="AL34" s="47">
        <v>100</v>
      </c>
      <c r="AM34" s="47">
        <v>100</v>
      </c>
      <c r="AN34" s="47">
        <v>100</v>
      </c>
      <c r="AO34" s="47">
        <v>100</v>
      </c>
      <c r="AP34" s="18">
        <f t="shared" ref="AP34" si="16">SUM(AD34:AO34)</f>
        <v>1200</v>
      </c>
    </row>
    <row r="35" spans="2:42" x14ac:dyDescent="0.2">
      <c r="B35" s="12" t="str">
        <f t="shared" si="12"/>
        <v>Vendor #5 Name</v>
      </c>
      <c r="D35" s="47">
        <v>100</v>
      </c>
      <c r="E35" s="47">
        <v>100</v>
      </c>
      <c r="F35" s="47">
        <v>100</v>
      </c>
      <c r="G35" s="47">
        <v>100</v>
      </c>
      <c r="H35" s="47">
        <v>100</v>
      </c>
      <c r="I35" s="47">
        <v>100</v>
      </c>
      <c r="J35" s="47">
        <v>100</v>
      </c>
      <c r="K35" s="47">
        <v>100</v>
      </c>
      <c r="L35" s="47">
        <v>100</v>
      </c>
      <c r="M35" s="47">
        <v>100</v>
      </c>
      <c r="N35" s="47">
        <v>100</v>
      </c>
      <c r="O35" s="47">
        <v>100</v>
      </c>
      <c r="P35" s="18">
        <f t="shared" ref="P35:P37" si="17">SUM(D35:O35)</f>
        <v>1200</v>
      </c>
      <c r="Q35" s="47">
        <v>100</v>
      </c>
      <c r="R35" s="47">
        <v>100</v>
      </c>
      <c r="S35" s="47">
        <v>100</v>
      </c>
      <c r="T35" s="47">
        <v>100</v>
      </c>
      <c r="U35" s="47">
        <v>100</v>
      </c>
      <c r="V35" s="47">
        <v>100</v>
      </c>
      <c r="W35" s="47">
        <v>100</v>
      </c>
      <c r="X35" s="47">
        <v>100</v>
      </c>
      <c r="Y35" s="47">
        <v>100</v>
      </c>
      <c r="Z35" s="47">
        <v>100</v>
      </c>
      <c r="AA35" s="47">
        <v>100</v>
      </c>
      <c r="AB35" s="47">
        <v>100</v>
      </c>
      <c r="AC35" s="18">
        <f t="shared" ref="AC35:AC37" si="18">SUM(Q35:AB35)</f>
        <v>1200</v>
      </c>
      <c r="AD35" s="47">
        <v>100</v>
      </c>
      <c r="AE35" s="47">
        <v>100</v>
      </c>
      <c r="AF35" s="47">
        <v>100</v>
      </c>
      <c r="AG35" s="47">
        <v>100</v>
      </c>
      <c r="AH35" s="47">
        <v>100</v>
      </c>
      <c r="AI35" s="47">
        <v>100</v>
      </c>
      <c r="AJ35" s="47">
        <v>100</v>
      </c>
      <c r="AK35" s="47">
        <v>100</v>
      </c>
      <c r="AL35" s="47">
        <v>100</v>
      </c>
      <c r="AM35" s="47">
        <v>100</v>
      </c>
      <c r="AN35" s="47">
        <v>100</v>
      </c>
      <c r="AO35" s="47">
        <v>100</v>
      </c>
      <c r="AP35" s="18">
        <f t="shared" ref="AP35:AP37" si="19">SUM(AD35:AO35)</f>
        <v>1200</v>
      </c>
    </row>
    <row r="36" spans="2:42" x14ac:dyDescent="0.2">
      <c r="B36" s="12" t="str">
        <f t="shared" si="12"/>
        <v>Vendor #6 Name</v>
      </c>
      <c r="D36" s="47">
        <v>100</v>
      </c>
      <c r="E36" s="47">
        <v>100</v>
      </c>
      <c r="F36" s="47">
        <v>100</v>
      </c>
      <c r="G36" s="47">
        <v>100</v>
      </c>
      <c r="H36" s="47">
        <v>100</v>
      </c>
      <c r="I36" s="47">
        <v>100</v>
      </c>
      <c r="J36" s="47">
        <v>100</v>
      </c>
      <c r="K36" s="47">
        <v>100</v>
      </c>
      <c r="L36" s="47">
        <v>100</v>
      </c>
      <c r="M36" s="47">
        <v>100</v>
      </c>
      <c r="N36" s="47">
        <v>100</v>
      </c>
      <c r="O36" s="47">
        <v>100</v>
      </c>
      <c r="P36" s="18">
        <f t="shared" si="17"/>
        <v>1200</v>
      </c>
      <c r="Q36" s="47">
        <v>100</v>
      </c>
      <c r="R36" s="47">
        <v>100</v>
      </c>
      <c r="S36" s="47">
        <v>100</v>
      </c>
      <c r="T36" s="47">
        <v>100</v>
      </c>
      <c r="U36" s="47">
        <v>100</v>
      </c>
      <c r="V36" s="47">
        <v>100</v>
      </c>
      <c r="W36" s="47">
        <v>100</v>
      </c>
      <c r="X36" s="47">
        <v>100</v>
      </c>
      <c r="Y36" s="47">
        <v>100</v>
      </c>
      <c r="Z36" s="47">
        <v>100</v>
      </c>
      <c r="AA36" s="47">
        <v>100</v>
      </c>
      <c r="AB36" s="47">
        <v>100</v>
      </c>
      <c r="AC36" s="18">
        <f t="shared" si="18"/>
        <v>1200</v>
      </c>
      <c r="AD36" s="47">
        <v>100</v>
      </c>
      <c r="AE36" s="47">
        <v>100</v>
      </c>
      <c r="AF36" s="47">
        <v>100</v>
      </c>
      <c r="AG36" s="47">
        <v>100</v>
      </c>
      <c r="AH36" s="47">
        <v>100</v>
      </c>
      <c r="AI36" s="47">
        <v>100</v>
      </c>
      <c r="AJ36" s="47">
        <v>100</v>
      </c>
      <c r="AK36" s="47">
        <v>100</v>
      </c>
      <c r="AL36" s="47">
        <v>100</v>
      </c>
      <c r="AM36" s="47">
        <v>100</v>
      </c>
      <c r="AN36" s="47">
        <v>100</v>
      </c>
      <c r="AO36" s="47">
        <v>100</v>
      </c>
      <c r="AP36" s="18">
        <f t="shared" si="19"/>
        <v>1200</v>
      </c>
    </row>
    <row r="37" spans="2:42" s="17" customFormat="1" x14ac:dyDescent="0.2">
      <c r="B37" s="17" t="s">
        <v>13</v>
      </c>
      <c r="C37" s="18"/>
      <c r="D37" s="48">
        <f t="shared" ref="D37:O37" si="20">SUM(D31:D36)</f>
        <v>600</v>
      </c>
      <c r="E37" s="48">
        <f t="shared" si="20"/>
        <v>600</v>
      </c>
      <c r="F37" s="48">
        <f t="shared" si="20"/>
        <v>600</v>
      </c>
      <c r="G37" s="48">
        <f t="shared" si="20"/>
        <v>600</v>
      </c>
      <c r="H37" s="48">
        <f t="shared" si="20"/>
        <v>600</v>
      </c>
      <c r="I37" s="48">
        <f t="shared" si="20"/>
        <v>600</v>
      </c>
      <c r="J37" s="48">
        <f t="shared" si="20"/>
        <v>600</v>
      </c>
      <c r="K37" s="48">
        <f t="shared" si="20"/>
        <v>600</v>
      </c>
      <c r="L37" s="48">
        <f t="shared" si="20"/>
        <v>600</v>
      </c>
      <c r="M37" s="48">
        <f t="shared" si="20"/>
        <v>600</v>
      </c>
      <c r="N37" s="48">
        <f t="shared" si="20"/>
        <v>600</v>
      </c>
      <c r="O37" s="48">
        <f t="shared" si="20"/>
        <v>600</v>
      </c>
      <c r="P37" s="18">
        <f t="shared" si="17"/>
        <v>7200</v>
      </c>
      <c r="Q37" s="18">
        <f t="shared" ref="Q37:AB37" si="21">SUM(Q31:Q36)</f>
        <v>600</v>
      </c>
      <c r="R37" s="18">
        <f t="shared" si="21"/>
        <v>600</v>
      </c>
      <c r="S37" s="18">
        <f t="shared" si="21"/>
        <v>600</v>
      </c>
      <c r="T37" s="18">
        <f t="shared" si="21"/>
        <v>600</v>
      </c>
      <c r="U37" s="18">
        <f t="shared" si="21"/>
        <v>600</v>
      </c>
      <c r="V37" s="18">
        <f t="shared" si="21"/>
        <v>600</v>
      </c>
      <c r="W37" s="18">
        <f t="shared" si="21"/>
        <v>600</v>
      </c>
      <c r="X37" s="18">
        <f t="shared" si="21"/>
        <v>600</v>
      </c>
      <c r="Y37" s="18">
        <f t="shared" si="21"/>
        <v>600</v>
      </c>
      <c r="Z37" s="18">
        <f t="shared" si="21"/>
        <v>600</v>
      </c>
      <c r="AA37" s="18">
        <f t="shared" si="21"/>
        <v>600</v>
      </c>
      <c r="AB37" s="18">
        <f t="shared" si="21"/>
        <v>600</v>
      </c>
      <c r="AC37" s="18">
        <f t="shared" si="18"/>
        <v>7200</v>
      </c>
      <c r="AD37" s="18">
        <f t="shared" ref="AD37" si="22">Q37</f>
        <v>600</v>
      </c>
      <c r="AE37" s="18">
        <f t="shared" ref="AE37:AO37" si="23">SUM(AE31:AE36)</f>
        <v>600</v>
      </c>
      <c r="AF37" s="18">
        <f t="shared" si="23"/>
        <v>600</v>
      </c>
      <c r="AG37" s="18">
        <f t="shared" si="23"/>
        <v>600</v>
      </c>
      <c r="AH37" s="18">
        <f t="shared" si="23"/>
        <v>600</v>
      </c>
      <c r="AI37" s="18">
        <f t="shared" si="23"/>
        <v>600</v>
      </c>
      <c r="AJ37" s="18">
        <f t="shared" si="23"/>
        <v>600</v>
      </c>
      <c r="AK37" s="18">
        <f t="shared" si="23"/>
        <v>600</v>
      </c>
      <c r="AL37" s="18">
        <f t="shared" si="23"/>
        <v>600</v>
      </c>
      <c r="AM37" s="18">
        <f t="shared" si="23"/>
        <v>600</v>
      </c>
      <c r="AN37" s="18">
        <f t="shared" si="23"/>
        <v>600</v>
      </c>
      <c r="AO37" s="18">
        <f t="shared" si="23"/>
        <v>600</v>
      </c>
      <c r="AP37" s="18">
        <f t="shared" si="19"/>
        <v>7200</v>
      </c>
    </row>
    <row r="39" spans="2:42" s="16" customFormat="1" x14ac:dyDescent="0.2">
      <c r="B39" s="16" t="s">
        <v>16</v>
      </c>
      <c r="C39" s="7"/>
      <c r="D39" s="7">
        <v>1</v>
      </c>
      <c r="E39" s="7">
        <v>2</v>
      </c>
      <c r="F39" s="7">
        <v>3</v>
      </c>
      <c r="G39" s="7">
        <v>4</v>
      </c>
      <c r="H39" s="7">
        <v>5</v>
      </c>
      <c r="I39" s="7">
        <v>6</v>
      </c>
      <c r="J39" s="7">
        <v>7</v>
      </c>
      <c r="K39" s="7">
        <v>8</v>
      </c>
      <c r="L39" s="7">
        <v>9</v>
      </c>
      <c r="M39" s="7">
        <v>10</v>
      </c>
      <c r="N39" s="7">
        <v>11</v>
      </c>
      <c r="O39" s="7">
        <v>12</v>
      </c>
      <c r="P39" s="7" t="s">
        <v>1</v>
      </c>
      <c r="Q39" s="7">
        <v>13</v>
      </c>
      <c r="R39" s="7">
        <v>14</v>
      </c>
      <c r="S39" s="7">
        <v>15</v>
      </c>
      <c r="T39" s="7">
        <v>16</v>
      </c>
      <c r="U39" s="7">
        <v>17</v>
      </c>
      <c r="V39" s="7">
        <v>18</v>
      </c>
      <c r="W39" s="7">
        <v>19</v>
      </c>
      <c r="X39" s="7">
        <v>20</v>
      </c>
      <c r="Y39" s="7">
        <v>21</v>
      </c>
      <c r="Z39" s="7">
        <v>22</v>
      </c>
      <c r="AA39" s="7">
        <v>23</v>
      </c>
      <c r="AB39" s="7">
        <v>24</v>
      </c>
      <c r="AC39" s="7" t="s">
        <v>2</v>
      </c>
      <c r="AD39" s="7">
        <v>25</v>
      </c>
      <c r="AE39" s="7">
        <v>26</v>
      </c>
      <c r="AF39" s="7">
        <v>27</v>
      </c>
      <c r="AG39" s="7">
        <v>28</v>
      </c>
      <c r="AH39" s="7">
        <v>29</v>
      </c>
      <c r="AI39" s="7">
        <v>30</v>
      </c>
      <c r="AJ39" s="7">
        <v>31</v>
      </c>
      <c r="AK39" s="7">
        <v>32</v>
      </c>
      <c r="AL39" s="7">
        <v>33</v>
      </c>
      <c r="AM39" s="7">
        <v>34</v>
      </c>
      <c r="AN39" s="7">
        <v>35</v>
      </c>
      <c r="AO39" s="7">
        <v>36</v>
      </c>
      <c r="AP39" s="7" t="s">
        <v>3</v>
      </c>
    </row>
    <row r="40" spans="2:42" x14ac:dyDescent="0.2">
      <c r="B40" s="12" t="str">
        <f t="shared" ref="B40:B45" si="24">A7</f>
        <v>Microsoft</v>
      </c>
      <c r="D40" s="13">
        <f t="shared" ref="D40:O40" si="25">D31*$C$17</f>
        <v>18</v>
      </c>
      <c r="E40" s="13">
        <f t="shared" si="25"/>
        <v>18</v>
      </c>
      <c r="F40" s="13">
        <f t="shared" si="25"/>
        <v>18</v>
      </c>
      <c r="G40" s="13">
        <f t="shared" si="25"/>
        <v>18</v>
      </c>
      <c r="H40" s="13">
        <f t="shared" si="25"/>
        <v>18</v>
      </c>
      <c r="I40" s="13">
        <f t="shared" si="25"/>
        <v>18</v>
      </c>
      <c r="J40" s="13">
        <f t="shared" si="25"/>
        <v>18</v>
      </c>
      <c r="K40" s="13">
        <f t="shared" si="25"/>
        <v>18</v>
      </c>
      <c r="L40" s="13">
        <f t="shared" si="25"/>
        <v>18</v>
      </c>
      <c r="M40" s="13">
        <f t="shared" si="25"/>
        <v>18</v>
      </c>
      <c r="N40" s="13">
        <f t="shared" si="25"/>
        <v>18</v>
      </c>
      <c r="O40" s="13">
        <f t="shared" si="25"/>
        <v>18</v>
      </c>
      <c r="P40" s="26">
        <f>SUM(D40:O40)</f>
        <v>216</v>
      </c>
      <c r="Q40" s="13">
        <f>D40</f>
        <v>18</v>
      </c>
      <c r="R40" s="13">
        <f t="shared" ref="R40:R45" si="26">E40</f>
        <v>18</v>
      </c>
      <c r="S40" s="13">
        <f t="shared" ref="S40:S45" si="27">F40</f>
        <v>18</v>
      </c>
      <c r="T40" s="13">
        <f t="shared" ref="T40:T45" si="28">G40</f>
        <v>18</v>
      </c>
      <c r="U40" s="13">
        <f t="shared" ref="U40:U45" si="29">H40</f>
        <v>18</v>
      </c>
      <c r="V40" s="13">
        <f t="shared" ref="V40:V45" si="30">I40</f>
        <v>18</v>
      </c>
      <c r="W40" s="13">
        <f t="shared" ref="W40:W45" si="31">J40</f>
        <v>18</v>
      </c>
      <c r="X40" s="13">
        <f t="shared" ref="X40:X45" si="32">K40</f>
        <v>18</v>
      </c>
      <c r="Y40" s="13">
        <f t="shared" ref="Y40:Y45" si="33">L40</f>
        <v>18</v>
      </c>
      <c r="Z40" s="13">
        <f t="shared" ref="Z40:Z45" si="34">M40</f>
        <v>18</v>
      </c>
      <c r="AA40" s="13">
        <f t="shared" ref="AA40:AA45" si="35">N40</f>
        <v>18</v>
      </c>
      <c r="AB40" s="13">
        <f t="shared" ref="AB40:AB45" si="36">O40</f>
        <v>18</v>
      </c>
      <c r="AC40" s="26">
        <f>SUM(Q40:AB40)</f>
        <v>216</v>
      </c>
      <c r="AD40" s="13">
        <f>Q40</f>
        <v>18</v>
      </c>
      <c r="AE40" s="13">
        <f t="shared" ref="AE40:AE45" si="37">R40</f>
        <v>18</v>
      </c>
      <c r="AF40" s="13">
        <f t="shared" ref="AF40:AF45" si="38">S40</f>
        <v>18</v>
      </c>
      <c r="AG40" s="13">
        <f t="shared" ref="AG40:AG45" si="39">T40</f>
        <v>18</v>
      </c>
      <c r="AH40" s="13">
        <f t="shared" ref="AH40:AH45" si="40">U40</f>
        <v>18</v>
      </c>
      <c r="AI40" s="13">
        <f t="shared" ref="AI40:AI45" si="41">V40</f>
        <v>18</v>
      </c>
      <c r="AJ40" s="13">
        <f t="shared" ref="AJ40:AJ45" si="42">W40</f>
        <v>18</v>
      </c>
      <c r="AK40" s="13">
        <f t="shared" ref="AK40:AK45" si="43">X40</f>
        <v>18</v>
      </c>
      <c r="AL40" s="13">
        <f t="shared" ref="AL40:AL45" si="44">Y40</f>
        <v>18</v>
      </c>
      <c r="AM40" s="13">
        <f t="shared" ref="AM40:AM45" si="45">Z40</f>
        <v>18</v>
      </c>
      <c r="AN40" s="13">
        <f t="shared" ref="AN40:AN45" si="46">AA40</f>
        <v>18</v>
      </c>
      <c r="AO40" s="13">
        <f t="shared" ref="AO40:AO45" si="47">AB40</f>
        <v>18</v>
      </c>
      <c r="AP40" s="26">
        <f>SUM(AD40:AO40)</f>
        <v>216</v>
      </c>
    </row>
    <row r="41" spans="2:42" x14ac:dyDescent="0.2">
      <c r="B41" s="12" t="str">
        <f t="shared" si="24"/>
        <v>Vendor #2 Name</v>
      </c>
      <c r="D41" s="13">
        <f>D32*$C$17</f>
        <v>18</v>
      </c>
      <c r="E41" s="13">
        <f t="shared" ref="E41:O41" si="48">E32*$C$17</f>
        <v>18</v>
      </c>
      <c r="F41" s="13">
        <f t="shared" si="48"/>
        <v>18</v>
      </c>
      <c r="G41" s="13">
        <f t="shared" si="48"/>
        <v>18</v>
      </c>
      <c r="H41" s="13">
        <f t="shared" si="48"/>
        <v>18</v>
      </c>
      <c r="I41" s="13">
        <f t="shared" si="48"/>
        <v>18</v>
      </c>
      <c r="J41" s="13">
        <f t="shared" si="48"/>
        <v>18</v>
      </c>
      <c r="K41" s="13">
        <f t="shared" si="48"/>
        <v>18</v>
      </c>
      <c r="L41" s="13">
        <f t="shared" si="48"/>
        <v>18</v>
      </c>
      <c r="M41" s="13">
        <f t="shared" si="48"/>
        <v>18</v>
      </c>
      <c r="N41" s="13">
        <f t="shared" si="48"/>
        <v>18</v>
      </c>
      <c r="O41" s="13">
        <f t="shared" si="48"/>
        <v>18</v>
      </c>
      <c r="P41" s="26">
        <f>SUM(D41:O41)</f>
        <v>216</v>
      </c>
      <c r="Q41" s="13">
        <f>D41</f>
        <v>18</v>
      </c>
      <c r="R41" s="13">
        <f t="shared" ref="R41" si="49">E41</f>
        <v>18</v>
      </c>
      <c r="S41" s="13">
        <f t="shared" ref="S41" si="50">F41</f>
        <v>18</v>
      </c>
      <c r="T41" s="13">
        <f t="shared" ref="T41" si="51">G41</f>
        <v>18</v>
      </c>
      <c r="U41" s="13">
        <f t="shared" ref="U41" si="52">H41</f>
        <v>18</v>
      </c>
      <c r="V41" s="13">
        <f t="shared" ref="V41" si="53">I41</f>
        <v>18</v>
      </c>
      <c r="W41" s="13">
        <f t="shared" ref="W41" si="54">J41</f>
        <v>18</v>
      </c>
      <c r="X41" s="13">
        <f t="shared" ref="X41" si="55">K41</f>
        <v>18</v>
      </c>
      <c r="Y41" s="13">
        <f t="shared" ref="Y41" si="56">L41</f>
        <v>18</v>
      </c>
      <c r="Z41" s="13">
        <f t="shared" ref="Z41" si="57">M41</f>
        <v>18</v>
      </c>
      <c r="AA41" s="13">
        <f t="shared" ref="AA41" si="58">N41</f>
        <v>18</v>
      </c>
      <c r="AB41" s="13">
        <f t="shared" ref="AB41" si="59">O41</f>
        <v>18</v>
      </c>
      <c r="AC41" s="26">
        <f>SUM(Q41:AB41)</f>
        <v>216</v>
      </c>
      <c r="AD41" s="13">
        <f>Q41</f>
        <v>18</v>
      </c>
      <c r="AE41" s="13">
        <f t="shared" ref="AE41" si="60">R41</f>
        <v>18</v>
      </c>
      <c r="AF41" s="13">
        <f t="shared" ref="AF41" si="61">S41</f>
        <v>18</v>
      </c>
      <c r="AG41" s="13">
        <f t="shared" ref="AG41" si="62">T41</f>
        <v>18</v>
      </c>
      <c r="AH41" s="13">
        <f t="shared" ref="AH41" si="63">U41</f>
        <v>18</v>
      </c>
      <c r="AI41" s="13">
        <f t="shared" ref="AI41" si="64">V41</f>
        <v>18</v>
      </c>
      <c r="AJ41" s="13">
        <f t="shared" ref="AJ41" si="65">W41</f>
        <v>18</v>
      </c>
      <c r="AK41" s="13">
        <f t="shared" ref="AK41" si="66">X41</f>
        <v>18</v>
      </c>
      <c r="AL41" s="13">
        <f t="shared" ref="AL41" si="67">Y41</f>
        <v>18</v>
      </c>
      <c r="AM41" s="13">
        <f t="shared" ref="AM41" si="68">Z41</f>
        <v>18</v>
      </c>
      <c r="AN41" s="13">
        <f t="shared" ref="AN41" si="69">AA41</f>
        <v>18</v>
      </c>
      <c r="AO41" s="13">
        <f t="shared" ref="AO41" si="70">AB41</f>
        <v>18</v>
      </c>
      <c r="AP41" s="26">
        <f>SUM(AD41:AO41)</f>
        <v>216</v>
      </c>
    </row>
    <row r="42" spans="2:42" x14ac:dyDescent="0.2">
      <c r="B42" s="12" t="str">
        <f t="shared" si="24"/>
        <v>Vendor #3 Name</v>
      </c>
      <c r="D42" s="13">
        <f t="shared" ref="D42:O43" si="71">D33*$C$17</f>
        <v>18</v>
      </c>
      <c r="E42" s="13">
        <f t="shared" si="71"/>
        <v>18</v>
      </c>
      <c r="F42" s="13">
        <f t="shared" si="71"/>
        <v>18</v>
      </c>
      <c r="G42" s="13">
        <f t="shared" si="71"/>
        <v>18</v>
      </c>
      <c r="H42" s="13">
        <f t="shared" si="71"/>
        <v>18</v>
      </c>
      <c r="I42" s="13">
        <f t="shared" si="71"/>
        <v>18</v>
      </c>
      <c r="J42" s="13">
        <f t="shared" si="71"/>
        <v>18</v>
      </c>
      <c r="K42" s="13">
        <f t="shared" si="71"/>
        <v>18</v>
      </c>
      <c r="L42" s="13">
        <f t="shared" si="71"/>
        <v>18</v>
      </c>
      <c r="M42" s="13">
        <f t="shared" si="71"/>
        <v>18</v>
      </c>
      <c r="N42" s="13">
        <f t="shared" si="71"/>
        <v>18</v>
      </c>
      <c r="O42" s="13">
        <f t="shared" si="71"/>
        <v>18</v>
      </c>
      <c r="P42" s="26">
        <f>SUM(D42:O42)</f>
        <v>216</v>
      </c>
      <c r="Q42" s="13">
        <f>D42</f>
        <v>18</v>
      </c>
      <c r="R42" s="13">
        <f t="shared" ref="R42" si="72">E42</f>
        <v>18</v>
      </c>
      <c r="S42" s="13">
        <f t="shared" ref="S42" si="73">F42</f>
        <v>18</v>
      </c>
      <c r="T42" s="13">
        <f t="shared" ref="T42" si="74">G42</f>
        <v>18</v>
      </c>
      <c r="U42" s="13">
        <f t="shared" ref="U42" si="75">H42</f>
        <v>18</v>
      </c>
      <c r="V42" s="13">
        <f t="shared" ref="V42" si="76">I42</f>
        <v>18</v>
      </c>
      <c r="W42" s="13">
        <f t="shared" ref="W42" si="77">J42</f>
        <v>18</v>
      </c>
      <c r="X42" s="13">
        <f t="shared" ref="X42" si="78">K42</f>
        <v>18</v>
      </c>
      <c r="Y42" s="13">
        <f t="shared" ref="Y42" si="79">L42</f>
        <v>18</v>
      </c>
      <c r="Z42" s="13">
        <f t="shared" ref="Z42" si="80">M42</f>
        <v>18</v>
      </c>
      <c r="AA42" s="13">
        <f t="shared" ref="AA42" si="81">N42</f>
        <v>18</v>
      </c>
      <c r="AB42" s="13">
        <f t="shared" ref="AB42" si="82">O42</f>
        <v>18</v>
      </c>
      <c r="AC42" s="26">
        <f>SUM(Q42:AB42)</f>
        <v>216</v>
      </c>
      <c r="AD42" s="13">
        <f>Q42</f>
        <v>18</v>
      </c>
      <c r="AE42" s="13">
        <f t="shared" ref="AE42" si="83">R42</f>
        <v>18</v>
      </c>
      <c r="AF42" s="13">
        <f t="shared" ref="AF42" si="84">S42</f>
        <v>18</v>
      </c>
      <c r="AG42" s="13">
        <f t="shared" ref="AG42" si="85">T42</f>
        <v>18</v>
      </c>
      <c r="AH42" s="13">
        <f t="shared" ref="AH42" si="86">U42</f>
        <v>18</v>
      </c>
      <c r="AI42" s="13">
        <f t="shared" ref="AI42" si="87">V42</f>
        <v>18</v>
      </c>
      <c r="AJ42" s="13">
        <f t="shared" ref="AJ42" si="88">W42</f>
        <v>18</v>
      </c>
      <c r="AK42" s="13">
        <f t="shared" ref="AK42" si="89">X42</f>
        <v>18</v>
      </c>
      <c r="AL42" s="13">
        <f t="shared" ref="AL42" si="90">Y42</f>
        <v>18</v>
      </c>
      <c r="AM42" s="13">
        <f t="shared" ref="AM42" si="91">Z42</f>
        <v>18</v>
      </c>
      <c r="AN42" s="13">
        <f t="shared" ref="AN42" si="92">AA42</f>
        <v>18</v>
      </c>
      <c r="AO42" s="13">
        <f t="shared" ref="AO42" si="93">AB42</f>
        <v>18</v>
      </c>
      <c r="AP42" s="26">
        <f>SUM(AD42:AO42)</f>
        <v>216</v>
      </c>
    </row>
    <row r="43" spans="2:42" x14ac:dyDescent="0.2">
      <c r="B43" s="12" t="str">
        <f t="shared" si="24"/>
        <v>Vendor #4 Name</v>
      </c>
      <c r="D43" s="13">
        <f t="shared" si="71"/>
        <v>18</v>
      </c>
      <c r="E43" s="13">
        <f t="shared" si="71"/>
        <v>18</v>
      </c>
      <c r="F43" s="13">
        <f t="shared" si="71"/>
        <v>18</v>
      </c>
      <c r="G43" s="13">
        <f t="shared" si="71"/>
        <v>18</v>
      </c>
      <c r="H43" s="13">
        <f t="shared" si="71"/>
        <v>18</v>
      </c>
      <c r="I43" s="13">
        <f t="shared" si="71"/>
        <v>18</v>
      </c>
      <c r="J43" s="13">
        <f t="shared" si="71"/>
        <v>18</v>
      </c>
      <c r="K43" s="13">
        <f t="shared" si="71"/>
        <v>18</v>
      </c>
      <c r="L43" s="13">
        <f t="shared" si="71"/>
        <v>18</v>
      </c>
      <c r="M43" s="13">
        <f t="shared" si="71"/>
        <v>18</v>
      </c>
      <c r="N43" s="13">
        <f t="shared" si="71"/>
        <v>18</v>
      </c>
      <c r="O43" s="13">
        <f t="shared" si="71"/>
        <v>18</v>
      </c>
      <c r="P43" s="26">
        <f>SUM(D43:O43)</f>
        <v>216</v>
      </c>
      <c r="Q43" s="13">
        <f>D43</f>
        <v>18</v>
      </c>
      <c r="R43" s="13">
        <f t="shared" ref="R43" si="94">E43</f>
        <v>18</v>
      </c>
      <c r="S43" s="13">
        <f t="shared" ref="S43" si="95">F43</f>
        <v>18</v>
      </c>
      <c r="T43" s="13">
        <f t="shared" ref="T43" si="96">G43</f>
        <v>18</v>
      </c>
      <c r="U43" s="13">
        <f t="shared" ref="U43" si="97">H43</f>
        <v>18</v>
      </c>
      <c r="V43" s="13">
        <f t="shared" ref="V43" si="98">I43</f>
        <v>18</v>
      </c>
      <c r="W43" s="13">
        <f t="shared" ref="W43" si="99">J43</f>
        <v>18</v>
      </c>
      <c r="X43" s="13">
        <f t="shared" ref="X43" si="100">K43</f>
        <v>18</v>
      </c>
      <c r="Y43" s="13">
        <f t="shared" ref="Y43" si="101">L43</f>
        <v>18</v>
      </c>
      <c r="Z43" s="13">
        <f t="shared" ref="Z43" si="102">M43</f>
        <v>18</v>
      </c>
      <c r="AA43" s="13">
        <f t="shared" ref="AA43" si="103">N43</f>
        <v>18</v>
      </c>
      <c r="AB43" s="13">
        <f t="shared" ref="AB43" si="104">O43</f>
        <v>18</v>
      </c>
      <c r="AC43" s="26">
        <f>SUM(Q43:AB43)</f>
        <v>216</v>
      </c>
      <c r="AD43" s="13">
        <f>Q43</f>
        <v>18</v>
      </c>
      <c r="AE43" s="13">
        <f t="shared" ref="AE43" si="105">R43</f>
        <v>18</v>
      </c>
      <c r="AF43" s="13">
        <f t="shared" ref="AF43" si="106">S43</f>
        <v>18</v>
      </c>
      <c r="AG43" s="13">
        <f t="shared" ref="AG43" si="107">T43</f>
        <v>18</v>
      </c>
      <c r="AH43" s="13">
        <f t="shared" ref="AH43" si="108">U43</f>
        <v>18</v>
      </c>
      <c r="AI43" s="13">
        <f t="shared" ref="AI43" si="109">V43</f>
        <v>18</v>
      </c>
      <c r="AJ43" s="13">
        <f t="shared" ref="AJ43" si="110">W43</f>
        <v>18</v>
      </c>
      <c r="AK43" s="13">
        <f t="shared" ref="AK43" si="111">X43</f>
        <v>18</v>
      </c>
      <c r="AL43" s="13">
        <f t="shared" ref="AL43" si="112">Y43</f>
        <v>18</v>
      </c>
      <c r="AM43" s="13">
        <f t="shared" ref="AM43" si="113">Z43</f>
        <v>18</v>
      </c>
      <c r="AN43" s="13">
        <f t="shared" ref="AN43" si="114">AA43</f>
        <v>18</v>
      </c>
      <c r="AO43" s="13">
        <f t="shared" ref="AO43" si="115">AB43</f>
        <v>18</v>
      </c>
      <c r="AP43" s="26">
        <f>SUM(AD43:AO43)</f>
        <v>216</v>
      </c>
    </row>
    <row r="44" spans="2:42" x14ac:dyDescent="0.2">
      <c r="B44" s="12" t="str">
        <f t="shared" si="24"/>
        <v>Vendor #5 Name</v>
      </c>
      <c r="D44" s="13">
        <f t="shared" ref="D44:O44" si="116">D35*$C$17</f>
        <v>18</v>
      </c>
      <c r="E44" s="13">
        <f t="shared" si="116"/>
        <v>18</v>
      </c>
      <c r="F44" s="13">
        <f t="shared" si="116"/>
        <v>18</v>
      </c>
      <c r="G44" s="13">
        <f t="shared" si="116"/>
        <v>18</v>
      </c>
      <c r="H44" s="13">
        <f t="shared" si="116"/>
        <v>18</v>
      </c>
      <c r="I44" s="13">
        <f t="shared" si="116"/>
        <v>18</v>
      </c>
      <c r="J44" s="13">
        <f t="shared" si="116"/>
        <v>18</v>
      </c>
      <c r="K44" s="13">
        <f t="shared" si="116"/>
        <v>18</v>
      </c>
      <c r="L44" s="13">
        <f t="shared" si="116"/>
        <v>18</v>
      </c>
      <c r="M44" s="13">
        <f t="shared" si="116"/>
        <v>18</v>
      </c>
      <c r="N44" s="13">
        <f t="shared" si="116"/>
        <v>18</v>
      </c>
      <c r="O44" s="13">
        <f t="shared" si="116"/>
        <v>18</v>
      </c>
      <c r="P44" s="26">
        <f t="shared" ref="P44:P46" si="117">SUM(D44:O44)</f>
        <v>216</v>
      </c>
      <c r="Q44" s="13">
        <f t="shared" ref="Q44:Q45" si="118">D44</f>
        <v>18</v>
      </c>
      <c r="R44" s="13">
        <f t="shared" si="26"/>
        <v>18</v>
      </c>
      <c r="S44" s="13">
        <f t="shared" si="27"/>
        <v>18</v>
      </c>
      <c r="T44" s="13">
        <f t="shared" si="28"/>
        <v>18</v>
      </c>
      <c r="U44" s="13">
        <f t="shared" si="29"/>
        <v>18</v>
      </c>
      <c r="V44" s="13">
        <f t="shared" si="30"/>
        <v>18</v>
      </c>
      <c r="W44" s="13">
        <f t="shared" si="31"/>
        <v>18</v>
      </c>
      <c r="X44" s="13">
        <f t="shared" si="32"/>
        <v>18</v>
      </c>
      <c r="Y44" s="13">
        <f t="shared" si="33"/>
        <v>18</v>
      </c>
      <c r="Z44" s="13">
        <f t="shared" si="34"/>
        <v>18</v>
      </c>
      <c r="AA44" s="13">
        <f t="shared" si="35"/>
        <v>18</v>
      </c>
      <c r="AB44" s="13">
        <f t="shared" si="36"/>
        <v>18</v>
      </c>
      <c r="AC44" s="26">
        <f t="shared" ref="AC44:AC46" si="119">SUM(Q44:AB44)</f>
        <v>216</v>
      </c>
      <c r="AD44" s="13">
        <f t="shared" ref="AD44:AD46" si="120">Q44</f>
        <v>18</v>
      </c>
      <c r="AE44" s="13">
        <f t="shared" si="37"/>
        <v>18</v>
      </c>
      <c r="AF44" s="13">
        <f t="shared" si="38"/>
        <v>18</v>
      </c>
      <c r="AG44" s="13">
        <f t="shared" si="39"/>
        <v>18</v>
      </c>
      <c r="AH44" s="13">
        <f t="shared" si="40"/>
        <v>18</v>
      </c>
      <c r="AI44" s="13">
        <f t="shared" si="41"/>
        <v>18</v>
      </c>
      <c r="AJ44" s="13">
        <f t="shared" si="42"/>
        <v>18</v>
      </c>
      <c r="AK44" s="13">
        <f t="shared" si="43"/>
        <v>18</v>
      </c>
      <c r="AL44" s="13">
        <f t="shared" si="44"/>
        <v>18</v>
      </c>
      <c r="AM44" s="13">
        <f t="shared" si="45"/>
        <v>18</v>
      </c>
      <c r="AN44" s="13">
        <f t="shared" si="46"/>
        <v>18</v>
      </c>
      <c r="AO44" s="13">
        <f t="shared" si="47"/>
        <v>18</v>
      </c>
      <c r="AP44" s="26">
        <f t="shared" ref="AP44:AP46" si="121">SUM(AD44:AO44)</f>
        <v>216</v>
      </c>
    </row>
    <row r="45" spans="2:42" x14ac:dyDescent="0.2">
      <c r="B45" s="12" t="str">
        <f t="shared" si="24"/>
        <v>Vendor #6 Name</v>
      </c>
      <c r="D45" s="13">
        <f t="shared" ref="D45:O45" si="122">D36*$C$17</f>
        <v>18</v>
      </c>
      <c r="E45" s="13">
        <f t="shared" si="122"/>
        <v>18</v>
      </c>
      <c r="F45" s="13">
        <f t="shared" si="122"/>
        <v>18</v>
      </c>
      <c r="G45" s="13">
        <f t="shared" si="122"/>
        <v>18</v>
      </c>
      <c r="H45" s="13">
        <f t="shared" si="122"/>
        <v>18</v>
      </c>
      <c r="I45" s="13">
        <f t="shared" si="122"/>
        <v>18</v>
      </c>
      <c r="J45" s="13">
        <f t="shared" si="122"/>
        <v>18</v>
      </c>
      <c r="K45" s="13">
        <f t="shared" si="122"/>
        <v>18</v>
      </c>
      <c r="L45" s="13">
        <f t="shared" si="122"/>
        <v>18</v>
      </c>
      <c r="M45" s="13">
        <f t="shared" si="122"/>
        <v>18</v>
      </c>
      <c r="N45" s="13">
        <f t="shared" si="122"/>
        <v>18</v>
      </c>
      <c r="O45" s="13">
        <f t="shared" si="122"/>
        <v>18</v>
      </c>
      <c r="P45" s="26">
        <f t="shared" si="117"/>
        <v>216</v>
      </c>
      <c r="Q45" s="13">
        <f t="shared" si="118"/>
        <v>18</v>
      </c>
      <c r="R45" s="13">
        <f t="shared" si="26"/>
        <v>18</v>
      </c>
      <c r="S45" s="13">
        <f t="shared" si="27"/>
        <v>18</v>
      </c>
      <c r="T45" s="13">
        <f t="shared" si="28"/>
        <v>18</v>
      </c>
      <c r="U45" s="13">
        <f t="shared" si="29"/>
        <v>18</v>
      </c>
      <c r="V45" s="13">
        <f t="shared" si="30"/>
        <v>18</v>
      </c>
      <c r="W45" s="13">
        <f t="shared" si="31"/>
        <v>18</v>
      </c>
      <c r="X45" s="13">
        <f t="shared" si="32"/>
        <v>18</v>
      </c>
      <c r="Y45" s="13">
        <f t="shared" si="33"/>
        <v>18</v>
      </c>
      <c r="Z45" s="13">
        <f t="shared" si="34"/>
        <v>18</v>
      </c>
      <c r="AA45" s="13">
        <f t="shared" si="35"/>
        <v>18</v>
      </c>
      <c r="AB45" s="13">
        <f t="shared" si="36"/>
        <v>18</v>
      </c>
      <c r="AC45" s="26">
        <f t="shared" si="119"/>
        <v>216</v>
      </c>
      <c r="AD45" s="13">
        <f t="shared" si="120"/>
        <v>18</v>
      </c>
      <c r="AE45" s="13">
        <f t="shared" si="37"/>
        <v>18</v>
      </c>
      <c r="AF45" s="13">
        <f t="shared" si="38"/>
        <v>18</v>
      </c>
      <c r="AG45" s="13">
        <f t="shared" si="39"/>
        <v>18</v>
      </c>
      <c r="AH45" s="13">
        <f t="shared" si="40"/>
        <v>18</v>
      </c>
      <c r="AI45" s="13">
        <f t="shared" si="41"/>
        <v>18</v>
      </c>
      <c r="AJ45" s="13">
        <f t="shared" si="42"/>
        <v>18</v>
      </c>
      <c r="AK45" s="13">
        <f t="shared" si="43"/>
        <v>18</v>
      </c>
      <c r="AL45" s="13">
        <f t="shared" si="44"/>
        <v>18</v>
      </c>
      <c r="AM45" s="13">
        <f t="shared" si="45"/>
        <v>18</v>
      </c>
      <c r="AN45" s="13">
        <f t="shared" si="46"/>
        <v>18</v>
      </c>
      <c r="AO45" s="13">
        <f t="shared" si="47"/>
        <v>18</v>
      </c>
      <c r="AP45" s="26">
        <f t="shared" si="121"/>
        <v>216</v>
      </c>
    </row>
    <row r="46" spans="2:42" s="17" customFormat="1" x14ac:dyDescent="0.2">
      <c r="B46" s="25" t="s">
        <v>13</v>
      </c>
      <c r="C46" s="18"/>
      <c r="D46" s="26">
        <f t="shared" ref="D46:O46" si="123">SUM(D40:D45)</f>
        <v>108</v>
      </c>
      <c r="E46" s="26">
        <f t="shared" si="123"/>
        <v>108</v>
      </c>
      <c r="F46" s="26">
        <f t="shared" si="123"/>
        <v>108</v>
      </c>
      <c r="G46" s="26">
        <f t="shared" si="123"/>
        <v>108</v>
      </c>
      <c r="H46" s="26">
        <f t="shared" si="123"/>
        <v>108</v>
      </c>
      <c r="I46" s="26">
        <f t="shared" si="123"/>
        <v>108</v>
      </c>
      <c r="J46" s="26">
        <f t="shared" si="123"/>
        <v>108</v>
      </c>
      <c r="K46" s="26">
        <f t="shared" si="123"/>
        <v>108</v>
      </c>
      <c r="L46" s="26">
        <f t="shared" si="123"/>
        <v>108</v>
      </c>
      <c r="M46" s="26">
        <f t="shared" si="123"/>
        <v>108</v>
      </c>
      <c r="N46" s="26">
        <f t="shared" si="123"/>
        <v>108</v>
      </c>
      <c r="O46" s="26">
        <f t="shared" si="123"/>
        <v>108</v>
      </c>
      <c r="P46" s="26">
        <f t="shared" si="117"/>
        <v>1296</v>
      </c>
      <c r="Q46" s="26">
        <f t="shared" ref="Q46:AB46" si="124">SUM(Q40:Q45)</f>
        <v>108</v>
      </c>
      <c r="R46" s="26">
        <f t="shared" si="124"/>
        <v>108</v>
      </c>
      <c r="S46" s="26">
        <f t="shared" si="124"/>
        <v>108</v>
      </c>
      <c r="T46" s="26">
        <f t="shared" si="124"/>
        <v>108</v>
      </c>
      <c r="U46" s="26">
        <f t="shared" si="124"/>
        <v>108</v>
      </c>
      <c r="V46" s="26">
        <f t="shared" si="124"/>
        <v>108</v>
      </c>
      <c r="W46" s="26">
        <f t="shared" si="124"/>
        <v>108</v>
      </c>
      <c r="X46" s="26">
        <f t="shared" si="124"/>
        <v>108</v>
      </c>
      <c r="Y46" s="26">
        <f t="shared" si="124"/>
        <v>108</v>
      </c>
      <c r="Z46" s="26">
        <f t="shared" si="124"/>
        <v>108</v>
      </c>
      <c r="AA46" s="26">
        <f t="shared" si="124"/>
        <v>108</v>
      </c>
      <c r="AB46" s="26">
        <f t="shared" si="124"/>
        <v>108</v>
      </c>
      <c r="AC46" s="26">
        <f t="shared" si="119"/>
        <v>1296</v>
      </c>
      <c r="AD46" s="26">
        <f t="shared" si="120"/>
        <v>108</v>
      </c>
      <c r="AE46" s="26">
        <f t="shared" ref="AE46:AO46" si="125">SUM(AE40:AE45)</f>
        <v>108</v>
      </c>
      <c r="AF46" s="26">
        <f t="shared" si="125"/>
        <v>108</v>
      </c>
      <c r="AG46" s="26">
        <f t="shared" si="125"/>
        <v>108</v>
      </c>
      <c r="AH46" s="26">
        <f t="shared" si="125"/>
        <v>108</v>
      </c>
      <c r="AI46" s="26">
        <f t="shared" si="125"/>
        <v>108</v>
      </c>
      <c r="AJ46" s="26">
        <f t="shared" si="125"/>
        <v>108</v>
      </c>
      <c r="AK46" s="26">
        <f t="shared" si="125"/>
        <v>108</v>
      </c>
      <c r="AL46" s="26">
        <f t="shared" si="125"/>
        <v>108</v>
      </c>
      <c r="AM46" s="26">
        <f t="shared" si="125"/>
        <v>108</v>
      </c>
      <c r="AN46" s="26">
        <f t="shared" si="125"/>
        <v>108</v>
      </c>
      <c r="AO46" s="26">
        <f t="shared" si="125"/>
        <v>108</v>
      </c>
      <c r="AP46" s="26">
        <f t="shared" si="121"/>
        <v>1296</v>
      </c>
    </row>
    <row r="48" spans="2:42" s="16" customFormat="1" x14ac:dyDescent="0.2">
      <c r="B48" s="16" t="s">
        <v>17</v>
      </c>
      <c r="C48" s="7"/>
      <c r="D48" s="7">
        <v>1</v>
      </c>
      <c r="E48" s="7">
        <v>2</v>
      </c>
      <c r="F48" s="7">
        <v>3</v>
      </c>
      <c r="G48" s="7">
        <v>4</v>
      </c>
      <c r="H48" s="7">
        <v>5</v>
      </c>
      <c r="I48" s="7">
        <v>6</v>
      </c>
      <c r="J48" s="7">
        <v>7</v>
      </c>
      <c r="K48" s="7">
        <v>8</v>
      </c>
      <c r="L48" s="7">
        <v>9</v>
      </c>
      <c r="M48" s="7">
        <v>10</v>
      </c>
      <c r="N48" s="7">
        <v>11</v>
      </c>
      <c r="O48" s="7">
        <v>12</v>
      </c>
      <c r="P48" s="7" t="s">
        <v>1</v>
      </c>
      <c r="Q48" s="7">
        <v>13</v>
      </c>
      <c r="R48" s="7">
        <v>14</v>
      </c>
      <c r="S48" s="7">
        <v>15</v>
      </c>
      <c r="T48" s="7">
        <v>16</v>
      </c>
      <c r="U48" s="7">
        <v>17</v>
      </c>
      <c r="V48" s="7">
        <v>18</v>
      </c>
      <c r="W48" s="7">
        <v>19</v>
      </c>
      <c r="X48" s="7">
        <v>20</v>
      </c>
      <c r="Y48" s="7">
        <v>21</v>
      </c>
      <c r="Z48" s="7">
        <v>22</v>
      </c>
      <c r="AA48" s="7">
        <v>23</v>
      </c>
      <c r="AB48" s="7">
        <v>24</v>
      </c>
      <c r="AC48" s="7" t="s">
        <v>2</v>
      </c>
      <c r="AD48" s="7">
        <v>25</v>
      </c>
      <c r="AE48" s="7">
        <v>26</v>
      </c>
      <c r="AF48" s="7">
        <v>27</v>
      </c>
      <c r="AG48" s="7">
        <v>28</v>
      </c>
      <c r="AH48" s="7">
        <v>29</v>
      </c>
      <c r="AI48" s="7">
        <v>30</v>
      </c>
      <c r="AJ48" s="7">
        <v>31</v>
      </c>
      <c r="AK48" s="7">
        <v>32</v>
      </c>
      <c r="AL48" s="7">
        <v>33</v>
      </c>
      <c r="AM48" s="7">
        <v>34</v>
      </c>
      <c r="AN48" s="7">
        <v>35</v>
      </c>
      <c r="AO48" s="7">
        <v>36</v>
      </c>
      <c r="AP48" s="7" t="s">
        <v>3</v>
      </c>
    </row>
    <row r="49" spans="2:42" x14ac:dyDescent="0.2">
      <c r="B49" s="12" t="str">
        <f t="shared" ref="B49:B54" si="126">A7</f>
        <v>Microsoft</v>
      </c>
      <c r="D49" s="13">
        <f t="shared" ref="D49:O49" si="127">D40*$C$18</f>
        <v>6.3</v>
      </c>
      <c r="E49" s="13">
        <f t="shared" si="127"/>
        <v>6.3</v>
      </c>
      <c r="F49" s="13">
        <f t="shared" si="127"/>
        <v>6.3</v>
      </c>
      <c r="G49" s="13">
        <f t="shared" si="127"/>
        <v>6.3</v>
      </c>
      <c r="H49" s="13">
        <f t="shared" si="127"/>
        <v>6.3</v>
      </c>
      <c r="I49" s="13">
        <f t="shared" si="127"/>
        <v>6.3</v>
      </c>
      <c r="J49" s="13">
        <f t="shared" si="127"/>
        <v>6.3</v>
      </c>
      <c r="K49" s="13">
        <f t="shared" si="127"/>
        <v>6.3</v>
      </c>
      <c r="L49" s="13">
        <f t="shared" si="127"/>
        <v>6.3</v>
      </c>
      <c r="M49" s="13">
        <f t="shared" si="127"/>
        <v>6.3</v>
      </c>
      <c r="N49" s="13">
        <f t="shared" si="127"/>
        <v>6.3</v>
      </c>
      <c r="O49" s="13">
        <f t="shared" si="127"/>
        <v>6.3</v>
      </c>
      <c r="P49" s="26">
        <f>SUM(D49:O49)</f>
        <v>75.59999999999998</v>
      </c>
      <c r="Q49" s="13">
        <f>D49</f>
        <v>6.3</v>
      </c>
      <c r="R49" s="13">
        <f t="shared" ref="R49:R54" si="128">E49</f>
        <v>6.3</v>
      </c>
      <c r="S49" s="13">
        <f t="shared" ref="S49:S54" si="129">F49</f>
        <v>6.3</v>
      </c>
      <c r="T49" s="13">
        <f t="shared" ref="T49:T54" si="130">G49</f>
        <v>6.3</v>
      </c>
      <c r="U49" s="13">
        <f t="shared" ref="U49:U54" si="131">H49</f>
        <v>6.3</v>
      </c>
      <c r="V49" s="13">
        <f t="shared" ref="V49:V54" si="132">I49</f>
        <v>6.3</v>
      </c>
      <c r="W49" s="13">
        <f t="shared" ref="W49:W54" si="133">J49</f>
        <v>6.3</v>
      </c>
      <c r="X49" s="13">
        <f t="shared" ref="X49:X54" si="134">K49</f>
        <v>6.3</v>
      </c>
      <c r="Y49" s="13">
        <f t="shared" ref="Y49:Y54" si="135">L49</f>
        <v>6.3</v>
      </c>
      <c r="Z49" s="13">
        <f t="shared" ref="Z49:Z54" si="136">M49</f>
        <v>6.3</v>
      </c>
      <c r="AA49" s="13">
        <f t="shared" ref="AA49:AA54" si="137">N49</f>
        <v>6.3</v>
      </c>
      <c r="AB49" s="13">
        <f t="shared" ref="AB49:AB54" si="138">O49</f>
        <v>6.3</v>
      </c>
      <c r="AC49" s="26">
        <f>SUM(Q49:AB49)</f>
        <v>75.59999999999998</v>
      </c>
      <c r="AD49" s="13">
        <f>Q49</f>
        <v>6.3</v>
      </c>
      <c r="AE49" s="13">
        <f t="shared" ref="AE49:AE54" si="139">R49</f>
        <v>6.3</v>
      </c>
      <c r="AF49" s="13">
        <f t="shared" ref="AF49:AF54" si="140">S49</f>
        <v>6.3</v>
      </c>
      <c r="AG49" s="13">
        <f t="shared" ref="AG49:AG54" si="141">T49</f>
        <v>6.3</v>
      </c>
      <c r="AH49" s="13">
        <f t="shared" ref="AH49:AH54" si="142">U49</f>
        <v>6.3</v>
      </c>
      <c r="AI49" s="13">
        <f t="shared" ref="AI49:AI54" si="143">V49</f>
        <v>6.3</v>
      </c>
      <c r="AJ49" s="13">
        <f t="shared" ref="AJ49:AJ54" si="144">W49</f>
        <v>6.3</v>
      </c>
      <c r="AK49" s="13">
        <f t="shared" ref="AK49:AK54" si="145">X49</f>
        <v>6.3</v>
      </c>
      <c r="AL49" s="13">
        <f t="shared" ref="AL49:AL54" si="146">Y49</f>
        <v>6.3</v>
      </c>
      <c r="AM49" s="13">
        <f t="shared" ref="AM49:AM54" si="147">Z49</f>
        <v>6.3</v>
      </c>
      <c r="AN49" s="13">
        <f t="shared" ref="AN49:AN54" si="148">AA49</f>
        <v>6.3</v>
      </c>
      <c r="AO49" s="13">
        <f t="shared" ref="AO49:AO54" si="149">AB49</f>
        <v>6.3</v>
      </c>
      <c r="AP49" s="26">
        <f>SUM(AD49:AO49)</f>
        <v>75.59999999999998</v>
      </c>
    </row>
    <row r="50" spans="2:42" x14ac:dyDescent="0.2">
      <c r="B50" s="12" t="str">
        <f t="shared" si="126"/>
        <v>Vendor #2 Name</v>
      </c>
      <c r="D50" s="13">
        <f t="shared" ref="D50:O50" si="150">D41*$C$18</f>
        <v>6.3</v>
      </c>
      <c r="E50" s="13">
        <f t="shared" si="150"/>
        <v>6.3</v>
      </c>
      <c r="F50" s="13">
        <f t="shared" si="150"/>
        <v>6.3</v>
      </c>
      <c r="G50" s="13">
        <f t="shared" si="150"/>
        <v>6.3</v>
      </c>
      <c r="H50" s="13">
        <f t="shared" si="150"/>
        <v>6.3</v>
      </c>
      <c r="I50" s="13">
        <f t="shared" si="150"/>
        <v>6.3</v>
      </c>
      <c r="J50" s="13">
        <f t="shared" si="150"/>
        <v>6.3</v>
      </c>
      <c r="K50" s="13">
        <f t="shared" si="150"/>
        <v>6.3</v>
      </c>
      <c r="L50" s="13">
        <f t="shared" si="150"/>
        <v>6.3</v>
      </c>
      <c r="M50" s="13">
        <f t="shared" si="150"/>
        <v>6.3</v>
      </c>
      <c r="N50" s="13">
        <f t="shared" si="150"/>
        <v>6.3</v>
      </c>
      <c r="O50" s="13">
        <f t="shared" si="150"/>
        <v>6.3</v>
      </c>
      <c r="P50" s="26">
        <f>SUM(D50:O50)</f>
        <v>75.59999999999998</v>
      </c>
      <c r="Q50" s="13">
        <f>D50</f>
        <v>6.3</v>
      </c>
      <c r="R50" s="13">
        <f t="shared" ref="R50" si="151">E50</f>
        <v>6.3</v>
      </c>
      <c r="S50" s="13">
        <f t="shared" ref="S50" si="152">F50</f>
        <v>6.3</v>
      </c>
      <c r="T50" s="13">
        <f t="shared" ref="T50" si="153">G50</f>
        <v>6.3</v>
      </c>
      <c r="U50" s="13">
        <f t="shared" ref="U50" si="154">H50</f>
        <v>6.3</v>
      </c>
      <c r="V50" s="13">
        <f t="shared" ref="V50" si="155">I50</f>
        <v>6.3</v>
      </c>
      <c r="W50" s="13">
        <f t="shared" ref="W50" si="156">J50</f>
        <v>6.3</v>
      </c>
      <c r="X50" s="13">
        <f t="shared" ref="X50" si="157">K50</f>
        <v>6.3</v>
      </c>
      <c r="Y50" s="13">
        <f t="shared" ref="Y50" si="158">L50</f>
        <v>6.3</v>
      </c>
      <c r="Z50" s="13">
        <f t="shared" ref="Z50" si="159">M50</f>
        <v>6.3</v>
      </c>
      <c r="AA50" s="13">
        <f t="shared" ref="AA50" si="160">N50</f>
        <v>6.3</v>
      </c>
      <c r="AB50" s="13">
        <f t="shared" ref="AB50" si="161">O50</f>
        <v>6.3</v>
      </c>
      <c r="AC50" s="26">
        <f>SUM(Q50:AB50)</f>
        <v>75.59999999999998</v>
      </c>
      <c r="AD50" s="13">
        <f>Q50</f>
        <v>6.3</v>
      </c>
      <c r="AE50" s="13">
        <f t="shared" ref="AE50" si="162">R50</f>
        <v>6.3</v>
      </c>
      <c r="AF50" s="13">
        <f t="shared" ref="AF50" si="163">S50</f>
        <v>6.3</v>
      </c>
      <c r="AG50" s="13">
        <f t="shared" ref="AG50" si="164">T50</f>
        <v>6.3</v>
      </c>
      <c r="AH50" s="13">
        <f t="shared" ref="AH50" si="165">U50</f>
        <v>6.3</v>
      </c>
      <c r="AI50" s="13">
        <f t="shared" ref="AI50" si="166">V50</f>
        <v>6.3</v>
      </c>
      <c r="AJ50" s="13">
        <f t="shared" ref="AJ50" si="167">W50</f>
        <v>6.3</v>
      </c>
      <c r="AK50" s="13">
        <f t="shared" ref="AK50" si="168">X50</f>
        <v>6.3</v>
      </c>
      <c r="AL50" s="13">
        <f t="shared" ref="AL50" si="169">Y50</f>
        <v>6.3</v>
      </c>
      <c r="AM50" s="13">
        <f t="shared" ref="AM50" si="170">Z50</f>
        <v>6.3</v>
      </c>
      <c r="AN50" s="13">
        <f t="shared" ref="AN50" si="171">AA50</f>
        <v>6.3</v>
      </c>
      <c r="AO50" s="13">
        <f t="shared" ref="AO50" si="172">AB50</f>
        <v>6.3</v>
      </c>
      <c r="AP50" s="26">
        <f>SUM(AD50:AO50)</f>
        <v>75.59999999999998</v>
      </c>
    </row>
    <row r="51" spans="2:42" x14ac:dyDescent="0.2">
      <c r="B51" s="12" t="str">
        <f t="shared" si="126"/>
        <v>Vendor #3 Name</v>
      </c>
      <c r="D51" s="13">
        <f t="shared" ref="D51:O52" si="173">D44*$C$18</f>
        <v>6.3</v>
      </c>
      <c r="E51" s="13">
        <f t="shared" si="173"/>
        <v>6.3</v>
      </c>
      <c r="F51" s="13">
        <f t="shared" si="173"/>
        <v>6.3</v>
      </c>
      <c r="G51" s="13">
        <f t="shared" si="173"/>
        <v>6.3</v>
      </c>
      <c r="H51" s="13">
        <f t="shared" si="173"/>
        <v>6.3</v>
      </c>
      <c r="I51" s="13">
        <f t="shared" si="173"/>
        <v>6.3</v>
      </c>
      <c r="J51" s="13">
        <f t="shared" si="173"/>
        <v>6.3</v>
      </c>
      <c r="K51" s="13">
        <f t="shared" si="173"/>
        <v>6.3</v>
      </c>
      <c r="L51" s="13">
        <f t="shared" si="173"/>
        <v>6.3</v>
      </c>
      <c r="M51" s="13">
        <f t="shared" si="173"/>
        <v>6.3</v>
      </c>
      <c r="N51" s="13">
        <f t="shared" si="173"/>
        <v>6.3</v>
      </c>
      <c r="O51" s="13">
        <f t="shared" si="173"/>
        <v>6.3</v>
      </c>
      <c r="P51" s="26">
        <f t="shared" ref="P51:P55" si="174">SUM(D51:O51)</f>
        <v>75.59999999999998</v>
      </c>
      <c r="Q51" s="13">
        <f t="shared" ref="Q51:Q54" si="175">D51</f>
        <v>6.3</v>
      </c>
      <c r="R51" s="13">
        <f t="shared" si="128"/>
        <v>6.3</v>
      </c>
      <c r="S51" s="13">
        <f t="shared" si="129"/>
        <v>6.3</v>
      </c>
      <c r="T51" s="13">
        <f t="shared" si="130"/>
        <v>6.3</v>
      </c>
      <c r="U51" s="13">
        <f t="shared" si="131"/>
        <v>6.3</v>
      </c>
      <c r="V51" s="13">
        <f t="shared" si="132"/>
        <v>6.3</v>
      </c>
      <c r="W51" s="13">
        <f t="shared" si="133"/>
        <v>6.3</v>
      </c>
      <c r="X51" s="13">
        <f t="shared" si="134"/>
        <v>6.3</v>
      </c>
      <c r="Y51" s="13">
        <f t="shared" si="135"/>
        <v>6.3</v>
      </c>
      <c r="Z51" s="13">
        <f t="shared" si="136"/>
        <v>6.3</v>
      </c>
      <c r="AA51" s="13">
        <f t="shared" si="137"/>
        <v>6.3</v>
      </c>
      <c r="AB51" s="13">
        <f t="shared" si="138"/>
        <v>6.3</v>
      </c>
      <c r="AC51" s="26">
        <f t="shared" ref="AC51:AC55" si="176">SUM(Q51:AB51)</f>
        <v>75.59999999999998</v>
      </c>
      <c r="AD51" s="13">
        <f t="shared" ref="AD51:AD55" si="177">Q51</f>
        <v>6.3</v>
      </c>
      <c r="AE51" s="13">
        <f t="shared" si="139"/>
        <v>6.3</v>
      </c>
      <c r="AF51" s="13">
        <f t="shared" si="140"/>
        <v>6.3</v>
      </c>
      <c r="AG51" s="13">
        <f t="shared" si="141"/>
        <v>6.3</v>
      </c>
      <c r="AH51" s="13">
        <f t="shared" si="142"/>
        <v>6.3</v>
      </c>
      <c r="AI51" s="13">
        <f t="shared" si="143"/>
        <v>6.3</v>
      </c>
      <c r="AJ51" s="13">
        <f t="shared" si="144"/>
        <v>6.3</v>
      </c>
      <c r="AK51" s="13">
        <f t="shared" si="145"/>
        <v>6.3</v>
      </c>
      <c r="AL51" s="13">
        <f t="shared" si="146"/>
        <v>6.3</v>
      </c>
      <c r="AM51" s="13">
        <f t="shared" si="147"/>
        <v>6.3</v>
      </c>
      <c r="AN51" s="13">
        <f t="shared" si="148"/>
        <v>6.3</v>
      </c>
      <c r="AO51" s="13">
        <f t="shared" si="149"/>
        <v>6.3</v>
      </c>
      <c r="AP51" s="26">
        <f t="shared" ref="AP51:AP55" si="178">SUM(AD51:AO51)</f>
        <v>75.59999999999998</v>
      </c>
    </row>
    <row r="52" spans="2:42" x14ac:dyDescent="0.2">
      <c r="B52" s="12" t="str">
        <f t="shared" si="126"/>
        <v>Vendor #4 Name</v>
      </c>
      <c r="D52" s="13">
        <f t="shared" si="173"/>
        <v>6.3</v>
      </c>
      <c r="E52" s="13">
        <f t="shared" si="173"/>
        <v>6.3</v>
      </c>
      <c r="F52" s="13">
        <f t="shared" si="173"/>
        <v>6.3</v>
      </c>
      <c r="G52" s="13">
        <f t="shared" si="173"/>
        <v>6.3</v>
      </c>
      <c r="H52" s="13">
        <f t="shared" si="173"/>
        <v>6.3</v>
      </c>
      <c r="I52" s="13">
        <f t="shared" si="173"/>
        <v>6.3</v>
      </c>
      <c r="J52" s="13">
        <f t="shared" si="173"/>
        <v>6.3</v>
      </c>
      <c r="K52" s="13">
        <f t="shared" si="173"/>
        <v>6.3</v>
      </c>
      <c r="L52" s="13">
        <f t="shared" si="173"/>
        <v>6.3</v>
      </c>
      <c r="M52" s="13">
        <f t="shared" si="173"/>
        <v>6.3</v>
      </c>
      <c r="N52" s="13">
        <f t="shared" si="173"/>
        <v>6.3</v>
      </c>
      <c r="O52" s="13">
        <f t="shared" si="173"/>
        <v>6.3</v>
      </c>
      <c r="P52" s="26">
        <f t="shared" ref="P52" si="179">SUM(D52:O52)</f>
        <v>75.59999999999998</v>
      </c>
      <c r="Q52" s="13">
        <f t="shared" ref="Q52" si="180">D52</f>
        <v>6.3</v>
      </c>
      <c r="R52" s="13">
        <f t="shared" ref="R52" si="181">E52</f>
        <v>6.3</v>
      </c>
      <c r="S52" s="13">
        <f t="shared" ref="S52" si="182">F52</f>
        <v>6.3</v>
      </c>
      <c r="T52" s="13">
        <f t="shared" ref="T52" si="183">G52</f>
        <v>6.3</v>
      </c>
      <c r="U52" s="13">
        <f t="shared" ref="U52" si="184">H52</f>
        <v>6.3</v>
      </c>
      <c r="V52" s="13">
        <f t="shared" ref="V52" si="185">I52</f>
        <v>6.3</v>
      </c>
      <c r="W52" s="13">
        <f t="shared" ref="W52" si="186">J52</f>
        <v>6.3</v>
      </c>
      <c r="X52" s="13">
        <f t="shared" ref="X52" si="187">K52</f>
        <v>6.3</v>
      </c>
      <c r="Y52" s="13">
        <f t="shared" ref="Y52" si="188">L52</f>
        <v>6.3</v>
      </c>
      <c r="Z52" s="13">
        <f t="shared" ref="Z52" si="189">M52</f>
        <v>6.3</v>
      </c>
      <c r="AA52" s="13">
        <f t="shared" ref="AA52" si="190">N52</f>
        <v>6.3</v>
      </c>
      <c r="AB52" s="13">
        <f t="shared" ref="AB52" si="191">O52</f>
        <v>6.3</v>
      </c>
      <c r="AC52" s="26">
        <f t="shared" ref="AC52" si="192">SUM(Q52:AB52)</f>
        <v>75.59999999999998</v>
      </c>
      <c r="AD52" s="13">
        <f t="shared" ref="AD52" si="193">Q52</f>
        <v>6.3</v>
      </c>
      <c r="AE52" s="13">
        <f t="shared" ref="AE52" si="194">R52</f>
        <v>6.3</v>
      </c>
      <c r="AF52" s="13">
        <f t="shared" ref="AF52" si="195">S52</f>
        <v>6.3</v>
      </c>
      <c r="AG52" s="13">
        <f t="shared" ref="AG52" si="196">T52</f>
        <v>6.3</v>
      </c>
      <c r="AH52" s="13">
        <f t="shared" ref="AH52" si="197">U52</f>
        <v>6.3</v>
      </c>
      <c r="AI52" s="13">
        <f t="shared" ref="AI52" si="198">V52</f>
        <v>6.3</v>
      </c>
      <c r="AJ52" s="13">
        <f t="shared" ref="AJ52" si="199">W52</f>
        <v>6.3</v>
      </c>
      <c r="AK52" s="13">
        <f t="shared" ref="AK52" si="200">X52</f>
        <v>6.3</v>
      </c>
      <c r="AL52" s="13">
        <f t="shared" ref="AL52" si="201">Y52</f>
        <v>6.3</v>
      </c>
      <c r="AM52" s="13">
        <f t="shared" ref="AM52" si="202">Z52</f>
        <v>6.3</v>
      </c>
      <c r="AN52" s="13">
        <f t="shared" ref="AN52" si="203">AA52</f>
        <v>6.3</v>
      </c>
      <c r="AO52" s="13">
        <f t="shared" ref="AO52" si="204">AB52</f>
        <v>6.3</v>
      </c>
      <c r="AP52" s="26">
        <f t="shared" ref="AP52" si="205">SUM(AD52:AO52)</f>
        <v>75.59999999999998</v>
      </c>
    </row>
    <row r="53" spans="2:42" x14ac:dyDescent="0.2">
      <c r="B53" s="12" t="str">
        <f t="shared" si="126"/>
        <v>Vendor #5 Name</v>
      </c>
      <c r="D53" s="13">
        <f t="shared" ref="D53:O53" si="206">D45*$C$18</f>
        <v>6.3</v>
      </c>
      <c r="E53" s="13">
        <f t="shared" si="206"/>
        <v>6.3</v>
      </c>
      <c r="F53" s="13">
        <f t="shared" si="206"/>
        <v>6.3</v>
      </c>
      <c r="G53" s="13">
        <f t="shared" si="206"/>
        <v>6.3</v>
      </c>
      <c r="H53" s="13">
        <f t="shared" si="206"/>
        <v>6.3</v>
      </c>
      <c r="I53" s="13">
        <f t="shared" si="206"/>
        <v>6.3</v>
      </c>
      <c r="J53" s="13">
        <f t="shared" si="206"/>
        <v>6.3</v>
      </c>
      <c r="K53" s="13">
        <f t="shared" si="206"/>
        <v>6.3</v>
      </c>
      <c r="L53" s="13">
        <f t="shared" si="206"/>
        <v>6.3</v>
      </c>
      <c r="M53" s="13">
        <f t="shared" si="206"/>
        <v>6.3</v>
      </c>
      <c r="N53" s="13">
        <f t="shared" si="206"/>
        <v>6.3</v>
      </c>
      <c r="O53" s="13">
        <f t="shared" si="206"/>
        <v>6.3</v>
      </c>
      <c r="P53" s="26">
        <f t="shared" ref="P53" si="207">SUM(D53:O53)</f>
        <v>75.59999999999998</v>
      </c>
      <c r="Q53" s="13">
        <f t="shared" ref="Q53" si="208">D53</f>
        <v>6.3</v>
      </c>
      <c r="R53" s="13">
        <f t="shared" ref="R53" si="209">E53</f>
        <v>6.3</v>
      </c>
      <c r="S53" s="13">
        <f t="shared" ref="S53" si="210">F53</f>
        <v>6.3</v>
      </c>
      <c r="T53" s="13">
        <f t="shared" ref="T53" si="211">G53</f>
        <v>6.3</v>
      </c>
      <c r="U53" s="13">
        <f t="shared" ref="U53" si="212">H53</f>
        <v>6.3</v>
      </c>
      <c r="V53" s="13">
        <f t="shared" ref="V53" si="213">I53</f>
        <v>6.3</v>
      </c>
      <c r="W53" s="13">
        <f t="shared" ref="W53" si="214">J53</f>
        <v>6.3</v>
      </c>
      <c r="X53" s="13">
        <f t="shared" ref="X53" si="215">K53</f>
        <v>6.3</v>
      </c>
      <c r="Y53" s="13">
        <f t="shared" ref="Y53" si="216">L53</f>
        <v>6.3</v>
      </c>
      <c r="Z53" s="13">
        <f t="shared" ref="Z53" si="217">M53</f>
        <v>6.3</v>
      </c>
      <c r="AA53" s="13">
        <f t="shared" ref="AA53" si="218">N53</f>
        <v>6.3</v>
      </c>
      <c r="AB53" s="13">
        <f t="shared" ref="AB53" si="219">O53</f>
        <v>6.3</v>
      </c>
      <c r="AC53" s="26">
        <f t="shared" ref="AC53" si="220">SUM(Q53:AB53)</f>
        <v>75.59999999999998</v>
      </c>
      <c r="AD53" s="13">
        <f t="shared" ref="AD53" si="221">Q53</f>
        <v>6.3</v>
      </c>
      <c r="AE53" s="13">
        <f t="shared" ref="AE53" si="222">R53</f>
        <v>6.3</v>
      </c>
      <c r="AF53" s="13">
        <f t="shared" ref="AF53" si="223">S53</f>
        <v>6.3</v>
      </c>
      <c r="AG53" s="13">
        <f t="shared" ref="AG53" si="224">T53</f>
        <v>6.3</v>
      </c>
      <c r="AH53" s="13">
        <f t="shared" ref="AH53" si="225">U53</f>
        <v>6.3</v>
      </c>
      <c r="AI53" s="13">
        <f t="shared" ref="AI53" si="226">V53</f>
        <v>6.3</v>
      </c>
      <c r="AJ53" s="13">
        <f t="shared" ref="AJ53" si="227">W53</f>
        <v>6.3</v>
      </c>
      <c r="AK53" s="13">
        <f t="shared" ref="AK53" si="228">X53</f>
        <v>6.3</v>
      </c>
      <c r="AL53" s="13">
        <f t="shared" ref="AL53" si="229">Y53</f>
        <v>6.3</v>
      </c>
      <c r="AM53" s="13">
        <f t="shared" ref="AM53" si="230">Z53</f>
        <v>6.3</v>
      </c>
      <c r="AN53" s="13">
        <f t="shared" ref="AN53" si="231">AA53</f>
        <v>6.3</v>
      </c>
      <c r="AO53" s="13">
        <f t="shared" ref="AO53" si="232">AB53</f>
        <v>6.3</v>
      </c>
      <c r="AP53" s="26">
        <f t="shared" ref="AP53" si="233">SUM(AD53:AO53)</f>
        <v>75.59999999999998</v>
      </c>
    </row>
    <row r="54" spans="2:42" x14ac:dyDescent="0.2">
      <c r="B54" s="12" t="str">
        <f t="shared" si="126"/>
        <v>Vendor #6 Name</v>
      </c>
      <c r="D54" s="13">
        <f t="shared" ref="D54:O54" si="234">D45*$C$18</f>
        <v>6.3</v>
      </c>
      <c r="E54" s="13">
        <f t="shared" si="234"/>
        <v>6.3</v>
      </c>
      <c r="F54" s="13">
        <f t="shared" si="234"/>
        <v>6.3</v>
      </c>
      <c r="G54" s="13">
        <f t="shared" si="234"/>
        <v>6.3</v>
      </c>
      <c r="H54" s="13">
        <f t="shared" si="234"/>
        <v>6.3</v>
      </c>
      <c r="I54" s="13">
        <f t="shared" si="234"/>
        <v>6.3</v>
      </c>
      <c r="J54" s="13">
        <f t="shared" si="234"/>
        <v>6.3</v>
      </c>
      <c r="K54" s="13">
        <f t="shared" si="234"/>
        <v>6.3</v>
      </c>
      <c r="L54" s="13">
        <f t="shared" si="234"/>
        <v>6.3</v>
      </c>
      <c r="M54" s="13">
        <f t="shared" si="234"/>
        <v>6.3</v>
      </c>
      <c r="N54" s="13">
        <f t="shared" si="234"/>
        <v>6.3</v>
      </c>
      <c r="O54" s="13">
        <f t="shared" si="234"/>
        <v>6.3</v>
      </c>
      <c r="P54" s="26">
        <f t="shared" si="174"/>
        <v>75.59999999999998</v>
      </c>
      <c r="Q54" s="13">
        <f t="shared" si="175"/>
        <v>6.3</v>
      </c>
      <c r="R54" s="13">
        <f t="shared" si="128"/>
        <v>6.3</v>
      </c>
      <c r="S54" s="13">
        <f t="shared" si="129"/>
        <v>6.3</v>
      </c>
      <c r="T54" s="13">
        <f t="shared" si="130"/>
        <v>6.3</v>
      </c>
      <c r="U54" s="13">
        <f t="shared" si="131"/>
        <v>6.3</v>
      </c>
      <c r="V54" s="13">
        <f t="shared" si="132"/>
        <v>6.3</v>
      </c>
      <c r="W54" s="13">
        <f t="shared" si="133"/>
        <v>6.3</v>
      </c>
      <c r="X54" s="13">
        <f t="shared" si="134"/>
        <v>6.3</v>
      </c>
      <c r="Y54" s="13">
        <f t="shared" si="135"/>
        <v>6.3</v>
      </c>
      <c r="Z54" s="13">
        <f t="shared" si="136"/>
        <v>6.3</v>
      </c>
      <c r="AA54" s="13">
        <f t="shared" si="137"/>
        <v>6.3</v>
      </c>
      <c r="AB54" s="13">
        <f t="shared" si="138"/>
        <v>6.3</v>
      </c>
      <c r="AC54" s="26">
        <f t="shared" si="176"/>
        <v>75.59999999999998</v>
      </c>
      <c r="AD54" s="13">
        <f t="shared" si="177"/>
        <v>6.3</v>
      </c>
      <c r="AE54" s="13">
        <f t="shared" si="139"/>
        <v>6.3</v>
      </c>
      <c r="AF54" s="13">
        <f t="shared" si="140"/>
        <v>6.3</v>
      </c>
      <c r="AG54" s="13">
        <f t="shared" si="141"/>
        <v>6.3</v>
      </c>
      <c r="AH54" s="13">
        <f t="shared" si="142"/>
        <v>6.3</v>
      </c>
      <c r="AI54" s="13">
        <f t="shared" si="143"/>
        <v>6.3</v>
      </c>
      <c r="AJ54" s="13">
        <f t="shared" si="144"/>
        <v>6.3</v>
      </c>
      <c r="AK54" s="13">
        <f t="shared" si="145"/>
        <v>6.3</v>
      </c>
      <c r="AL54" s="13">
        <f t="shared" si="146"/>
        <v>6.3</v>
      </c>
      <c r="AM54" s="13">
        <f t="shared" si="147"/>
        <v>6.3</v>
      </c>
      <c r="AN54" s="13">
        <f t="shared" si="148"/>
        <v>6.3</v>
      </c>
      <c r="AO54" s="13">
        <f t="shared" si="149"/>
        <v>6.3</v>
      </c>
      <c r="AP54" s="26">
        <f t="shared" si="178"/>
        <v>75.59999999999998</v>
      </c>
    </row>
    <row r="55" spans="2:42" s="17" customFormat="1" x14ac:dyDescent="0.2">
      <c r="B55" s="17" t="s">
        <v>13</v>
      </c>
      <c r="C55" s="18"/>
      <c r="D55" s="26">
        <f t="shared" ref="D55:O55" si="235">SUM(D49:D54)</f>
        <v>37.799999999999997</v>
      </c>
      <c r="E55" s="26">
        <f t="shared" si="235"/>
        <v>37.799999999999997</v>
      </c>
      <c r="F55" s="26">
        <f t="shared" si="235"/>
        <v>37.799999999999997</v>
      </c>
      <c r="G55" s="26">
        <f t="shared" si="235"/>
        <v>37.799999999999997</v>
      </c>
      <c r="H55" s="26">
        <f t="shared" si="235"/>
        <v>37.799999999999997</v>
      </c>
      <c r="I55" s="26">
        <f t="shared" si="235"/>
        <v>37.799999999999997</v>
      </c>
      <c r="J55" s="26">
        <f t="shared" si="235"/>
        <v>37.799999999999997</v>
      </c>
      <c r="K55" s="26">
        <f t="shared" si="235"/>
        <v>37.799999999999997</v>
      </c>
      <c r="L55" s="26">
        <f t="shared" si="235"/>
        <v>37.799999999999997</v>
      </c>
      <c r="M55" s="26">
        <f t="shared" si="235"/>
        <v>37.799999999999997</v>
      </c>
      <c r="N55" s="26">
        <f t="shared" si="235"/>
        <v>37.799999999999997</v>
      </c>
      <c r="O55" s="26">
        <f t="shared" si="235"/>
        <v>37.799999999999997</v>
      </c>
      <c r="P55" s="26">
        <f t="shared" si="174"/>
        <v>453.60000000000008</v>
      </c>
      <c r="Q55" s="26">
        <f t="shared" ref="Q55:AB55" si="236">SUM(Q49:Q54)</f>
        <v>37.799999999999997</v>
      </c>
      <c r="R55" s="26">
        <f t="shared" si="236"/>
        <v>37.799999999999997</v>
      </c>
      <c r="S55" s="26">
        <f t="shared" si="236"/>
        <v>37.799999999999997</v>
      </c>
      <c r="T55" s="26">
        <f t="shared" si="236"/>
        <v>37.799999999999997</v>
      </c>
      <c r="U55" s="26">
        <f t="shared" si="236"/>
        <v>37.799999999999997</v>
      </c>
      <c r="V55" s="26">
        <f t="shared" si="236"/>
        <v>37.799999999999997</v>
      </c>
      <c r="W55" s="26">
        <f t="shared" si="236"/>
        <v>37.799999999999997</v>
      </c>
      <c r="X55" s="26">
        <f t="shared" si="236"/>
        <v>37.799999999999997</v>
      </c>
      <c r="Y55" s="26">
        <f t="shared" si="236"/>
        <v>37.799999999999997</v>
      </c>
      <c r="Z55" s="26">
        <f t="shared" si="236"/>
        <v>37.799999999999997</v>
      </c>
      <c r="AA55" s="26">
        <f t="shared" si="236"/>
        <v>37.799999999999997</v>
      </c>
      <c r="AB55" s="26">
        <f t="shared" si="236"/>
        <v>37.799999999999997</v>
      </c>
      <c r="AC55" s="26">
        <f t="shared" si="176"/>
        <v>453.60000000000008</v>
      </c>
      <c r="AD55" s="26">
        <f t="shared" si="177"/>
        <v>37.799999999999997</v>
      </c>
      <c r="AE55" s="26">
        <f t="shared" ref="AE55:AO55" si="237">SUM(AE49:AE54)</f>
        <v>37.799999999999997</v>
      </c>
      <c r="AF55" s="26">
        <f t="shared" si="237"/>
        <v>37.799999999999997</v>
      </c>
      <c r="AG55" s="26">
        <f t="shared" si="237"/>
        <v>37.799999999999997</v>
      </c>
      <c r="AH55" s="26">
        <f t="shared" si="237"/>
        <v>37.799999999999997</v>
      </c>
      <c r="AI55" s="26">
        <f t="shared" si="237"/>
        <v>37.799999999999997</v>
      </c>
      <c r="AJ55" s="26">
        <f t="shared" si="237"/>
        <v>37.799999999999997</v>
      </c>
      <c r="AK55" s="26">
        <f t="shared" si="237"/>
        <v>37.799999999999997</v>
      </c>
      <c r="AL55" s="26">
        <f t="shared" si="237"/>
        <v>37.799999999999997</v>
      </c>
      <c r="AM55" s="26">
        <f t="shared" si="237"/>
        <v>37.799999999999997</v>
      </c>
      <c r="AN55" s="26">
        <f t="shared" si="237"/>
        <v>37.799999999999997</v>
      </c>
      <c r="AO55" s="26">
        <f t="shared" si="237"/>
        <v>37.799999999999997</v>
      </c>
      <c r="AP55" s="26">
        <f t="shared" si="178"/>
        <v>453.60000000000008</v>
      </c>
    </row>
    <row r="57" spans="2:42" s="16" customFormat="1" x14ac:dyDescent="0.2">
      <c r="B57" s="16" t="s">
        <v>23</v>
      </c>
      <c r="C57" s="7"/>
      <c r="D57" s="7">
        <v>1</v>
      </c>
      <c r="E57" s="7">
        <v>2</v>
      </c>
      <c r="F57" s="7">
        <v>3</v>
      </c>
      <c r="G57" s="7">
        <v>4</v>
      </c>
      <c r="H57" s="7">
        <v>5</v>
      </c>
      <c r="I57" s="7">
        <v>6</v>
      </c>
      <c r="J57" s="7">
        <v>7</v>
      </c>
      <c r="K57" s="7">
        <v>8</v>
      </c>
      <c r="L57" s="7">
        <v>9</v>
      </c>
      <c r="M57" s="7">
        <v>10</v>
      </c>
      <c r="N57" s="7">
        <v>11</v>
      </c>
      <c r="O57" s="7">
        <v>12</v>
      </c>
      <c r="P57" s="7" t="s">
        <v>1</v>
      </c>
      <c r="Q57" s="7">
        <v>13</v>
      </c>
      <c r="R57" s="7">
        <v>14</v>
      </c>
      <c r="S57" s="7">
        <v>15</v>
      </c>
      <c r="T57" s="7">
        <v>16</v>
      </c>
      <c r="U57" s="7">
        <v>17</v>
      </c>
      <c r="V57" s="7">
        <v>18</v>
      </c>
      <c r="W57" s="7">
        <v>19</v>
      </c>
      <c r="X57" s="7">
        <v>20</v>
      </c>
      <c r="Y57" s="7">
        <v>21</v>
      </c>
      <c r="Z57" s="7">
        <v>22</v>
      </c>
      <c r="AA57" s="7">
        <v>23</v>
      </c>
      <c r="AB57" s="7">
        <v>24</v>
      </c>
      <c r="AC57" s="7" t="s">
        <v>2</v>
      </c>
      <c r="AD57" s="7">
        <v>25</v>
      </c>
      <c r="AE57" s="7">
        <v>26</v>
      </c>
      <c r="AF57" s="7">
        <v>27</v>
      </c>
      <c r="AG57" s="7">
        <v>28</v>
      </c>
      <c r="AH57" s="7">
        <v>29</v>
      </c>
      <c r="AI57" s="7">
        <v>30</v>
      </c>
      <c r="AJ57" s="7">
        <v>31</v>
      </c>
      <c r="AK57" s="7">
        <v>32</v>
      </c>
      <c r="AL57" s="7">
        <v>33</v>
      </c>
      <c r="AM57" s="7">
        <v>34</v>
      </c>
      <c r="AN57" s="7">
        <v>35</v>
      </c>
      <c r="AO57" s="7">
        <v>36</v>
      </c>
      <c r="AP57" s="7" t="s">
        <v>3</v>
      </c>
    </row>
    <row r="58" spans="2:42" x14ac:dyDescent="0.2">
      <c r="B58" s="12" t="str">
        <f t="shared" ref="B58:B63" si="238">A7</f>
        <v>Microsoft</v>
      </c>
      <c r="D58" s="2">
        <f t="shared" ref="D58:O58" si="239">(D31*$C$24)+(D40*$C$25)</f>
        <v>354</v>
      </c>
      <c r="E58" s="2">
        <f t="shared" si="239"/>
        <v>354</v>
      </c>
      <c r="F58" s="2">
        <f t="shared" si="239"/>
        <v>354</v>
      </c>
      <c r="G58" s="2">
        <f t="shared" si="239"/>
        <v>354</v>
      </c>
      <c r="H58" s="2">
        <f t="shared" si="239"/>
        <v>354</v>
      </c>
      <c r="I58" s="2">
        <f t="shared" si="239"/>
        <v>354</v>
      </c>
      <c r="J58" s="2">
        <f t="shared" si="239"/>
        <v>354</v>
      </c>
      <c r="K58" s="2">
        <f t="shared" si="239"/>
        <v>354</v>
      </c>
      <c r="L58" s="2">
        <f t="shared" si="239"/>
        <v>354</v>
      </c>
      <c r="M58" s="2">
        <f t="shared" si="239"/>
        <v>354</v>
      </c>
      <c r="N58" s="2">
        <f t="shared" si="239"/>
        <v>354</v>
      </c>
      <c r="O58" s="2">
        <f t="shared" si="239"/>
        <v>354</v>
      </c>
      <c r="P58" s="18">
        <f>SUM(D58:O58)</f>
        <v>4248</v>
      </c>
      <c r="Q58" s="13">
        <f>D58</f>
        <v>354</v>
      </c>
      <c r="R58" s="13">
        <f t="shared" ref="R58:R63" si="240">E58</f>
        <v>354</v>
      </c>
      <c r="S58" s="13">
        <f t="shared" ref="S58:S63" si="241">F58</f>
        <v>354</v>
      </c>
      <c r="T58" s="13">
        <f t="shared" ref="T58:T63" si="242">G58</f>
        <v>354</v>
      </c>
      <c r="U58" s="13">
        <f t="shared" ref="U58:U63" si="243">H58</f>
        <v>354</v>
      </c>
      <c r="V58" s="13">
        <f t="shared" ref="V58:V63" si="244">I58</f>
        <v>354</v>
      </c>
      <c r="W58" s="13">
        <f t="shared" ref="W58:W63" si="245">J58</f>
        <v>354</v>
      </c>
      <c r="X58" s="13">
        <f t="shared" ref="X58:X63" si="246">K58</f>
        <v>354</v>
      </c>
      <c r="Y58" s="13">
        <f t="shared" ref="Y58:Y63" si="247">L58</f>
        <v>354</v>
      </c>
      <c r="Z58" s="13">
        <f t="shared" ref="Z58:Z63" si="248">M58</f>
        <v>354</v>
      </c>
      <c r="AA58" s="13">
        <f t="shared" ref="AA58:AA63" si="249">N58</f>
        <v>354</v>
      </c>
      <c r="AB58" s="13">
        <f t="shared" ref="AB58:AB63" si="250">O58</f>
        <v>354</v>
      </c>
      <c r="AC58" s="26">
        <f>SUM(Q58:AB58)</f>
        <v>4248</v>
      </c>
      <c r="AD58" s="13">
        <f>Q58</f>
        <v>354</v>
      </c>
      <c r="AE58" s="13">
        <f t="shared" ref="AE58:AE63" si="251">R58</f>
        <v>354</v>
      </c>
      <c r="AF58" s="13">
        <f t="shared" ref="AF58:AF63" si="252">S58</f>
        <v>354</v>
      </c>
      <c r="AG58" s="13">
        <f t="shared" ref="AG58:AG63" si="253">T58</f>
        <v>354</v>
      </c>
      <c r="AH58" s="13">
        <f t="shared" ref="AH58:AH63" si="254">U58</f>
        <v>354</v>
      </c>
      <c r="AI58" s="13">
        <f t="shared" ref="AI58:AI63" si="255">V58</f>
        <v>354</v>
      </c>
      <c r="AJ58" s="13">
        <f t="shared" ref="AJ58:AJ63" si="256">W58</f>
        <v>354</v>
      </c>
      <c r="AK58" s="13">
        <f t="shared" ref="AK58:AK63" si="257">X58</f>
        <v>354</v>
      </c>
      <c r="AL58" s="13">
        <f t="shared" ref="AL58:AL63" si="258">Y58</f>
        <v>354</v>
      </c>
      <c r="AM58" s="13">
        <f t="shared" ref="AM58:AM63" si="259">Z58</f>
        <v>354</v>
      </c>
      <c r="AN58" s="13">
        <f t="shared" ref="AN58:AN63" si="260">AA58</f>
        <v>354</v>
      </c>
      <c r="AO58" s="13">
        <f t="shared" ref="AO58:AO63" si="261">AB58</f>
        <v>354</v>
      </c>
      <c r="AP58" s="26">
        <f>SUM(AD58:AO58)</f>
        <v>4248</v>
      </c>
    </row>
    <row r="59" spans="2:42" x14ac:dyDescent="0.2">
      <c r="B59" s="12" t="str">
        <f t="shared" si="238"/>
        <v>Vendor #2 Name</v>
      </c>
      <c r="D59" s="2">
        <f t="shared" ref="D59:O59" si="262">(D32*$C$24)+(D41*$C$25)</f>
        <v>354</v>
      </c>
      <c r="E59" s="2">
        <f t="shared" si="262"/>
        <v>354</v>
      </c>
      <c r="F59" s="2">
        <f t="shared" si="262"/>
        <v>354</v>
      </c>
      <c r="G59" s="2">
        <f t="shared" si="262"/>
        <v>354</v>
      </c>
      <c r="H59" s="2">
        <f t="shared" si="262"/>
        <v>354</v>
      </c>
      <c r="I59" s="2">
        <f t="shared" si="262"/>
        <v>354</v>
      </c>
      <c r="J59" s="2">
        <f t="shared" si="262"/>
        <v>354</v>
      </c>
      <c r="K59" s="2">
        <f t="shared" si="262"/>
        <v>354</v>
      </c>
      <c r="L59" s="2">
        <f t="shared" si="262"/>
        <v>354</v>
      </c>
      <c r="M59" s="2">
        <f t="shared" si="262"/>
        <v>354</v>
      </c>
      <c r="N59" s="2">
        <f t="shared" si="262"/>
        <v>354</v>
      </c>
      <c r="O59" s="2">
        <f t="shared" si="262"/>
        <v>354</v>
      </c>
      <c r="P59" s="18">
        <f>SUM(D59:O59)</f>
        <v>4248</v>
      </c>
      <c r="Q59" s="13">
        <f>D59</f>
        <v>354</v>
      </c>
      <c r="R59" s="13">
        <f t="shared" ref="R59" si="263">E59</f>
        <v>354</v>
      </c>
      <c r="S59" s="13">
        <f t="shared" ref="S59" si="264">F59</f>
        <v>354</v>
      </c>
      <c r="T59" s="13">
        <f t="shared" ref="T59" si="265">G59</f>
        <v>354</v>
      </c>
      <c r="U59" s="13">
        <f t="shared" ref="U59" si="266">H59</f>
        <v>354</v>
      </c>
      <c r="V59" s="13">
        <f t="shared" ref="V59" si="267">I59</f>
        <v>354</v>
      </c>
      <c r="W59" s="13">
        <f t="shared" ref="W59" si="268">J59</f>
        <v>354</v>
      </c>
      <c r="X59" s="13">
        <f t="shared" ref="X59" si="269">K59</f>
        <v>354</v>
      </c>
      <c r="Y59" s="13">
        <f t="shared" ref="Y59" si="270">L59</f>
        <v>354</v>
      </c>
      <c r="Z59" s="13">
        <f t="shared" ref="Z59" si="271">M59</f>
        <v>354</v>
      </c>
      <c r="AA59" s="13">
        <f t="shared" ref="AA59" si="272">N59</f>
        <v>354</v>
      </c>
      <c r="AB59" s="13">
        <f t="shared" ref="AB59" si="273">O59</f>
        <v>354</v>
      </c>
      <c r="AC59" s="26">
        <f>SUM(Q59:AB59)</f>
        <v>4248</v>
      </c>
      <c r="AD59" s="13">
        <f>Q59</f>
        <v>354</v>
      </c>
      <c r="AE59" s="13">
        <f t="shared" ref="AE59" si="274">R59</f>
        <v>354</v>
      </c>
      <c r="AF59" s="13">
        <f t="shared" ref="AF59" si="275">S59</f>
        <v>354</v>
      </c>
      <c r="AG59" s="13">
        <f t="shared" ref="AG59" si="276">T59</f>
        <v>354</v>
      </c>
      <c r="AH59" s="13">
        <f t="shared" ref="AH59" si="277">U59</f>
        <v>354</v>
      </c>
      <c r="AI59" s="13">
        <f t="shared" ref="AI59" si="278">V59</f>
        <v>354</v>
      </c>
      <c r="AJ59" s="13">
        <f t="shared" ref="AJ59" si="279">W59</f>
        <v>354</v>
      </c>
      <c r="AK59" s="13">
        <f t="shared" ref="AK59" si="280">X59</f>
        <v>354</v>
      </c>
      <c r="AL59" s="13">
        <f t="shared" ref="AL59" si="281">Y59</f>
        <v>354</v>
      </c>
      <c r="AM59" s="13">
        <f t="shared" ref="AM59" si="282">Z59</f>
        <v>354</v>
      </c>
      <c r="AN59" s="13">
        <f t="shared" ref="AN59" si="283">AA59</f>
        <v>354</v>
      </c>
      <c r="AO59" s="13">
        <f t="shared" ref="AO59" si="284">AB59</f>
        <v>354</v>
      </c>
      <c r="AP59" s="26">
        <f>SUM(AD59:AO59)</f>
        <v>4248</v>
      </c>
    </row>
    <row r="60" spans="2:42" x14ac:dyDescent="0.2">
      <c r="B60" s="12" t="str">
        <f t="shared" si="238"/>
        <v>Vendor #3 Name</v>
      </c>
      <c r="D60" s="2">
        <f t="shared" ref="D60:O61" si="285">(D33*$C$24)+(D42*$C$25)</f>
        <v>354</v>
      </c>
      <c r="E60" s="2">
        <f t="shared" si="285"/>
        <v>354</v>
      </c>
      <c r="F60" s="2">
        <f t="shared" si="285"/>
        <v>354</v>
      </c>
      <c r="G60" s="2">
        <f t="shared" si="285"/>
        <v>354</v>
      </c>
      <c r="H60" s="2">
        <f t="shared" si="285"/>
        <v>354</v>
      </c>
      <c r="I60" s="2">
        <f t="shared" si="285"/>
        <v>354</v>
      </c>
      <c r="J60" s="2">
        <f t="shared" si="285"/>
        <v>354</v>
      </c>
      <c r="K60" s="2">
        <f t="shared" si="285"/>
        <v>354</v>
      </c>
      <c r="L60" s="2">
        <f t="shared" si="285"/>
        <v>354</v>
      </c>
      <c r="M60" s="2">
        <f t="shared" si="285"/>
        <v>354</v>
      </c>
      <c r="N60" s="2">
        <f t="shared" si="285"/>
        <v>354</v>
      </c>
      <c r="O60" s="2">
        <f t="shared" si="285"/>
        <v>354</v>
      </c>
      <c r="P60" s="18">
        <f t="shared" ref="P60:P62" si="286">SUM(D60:O60)</f>
        <v>4248</v>
      </c>
      <c r="Q60" s="13">
        <f t="shared" ref="Q60:Q62" si="287">D60</f>
        <v>354</v>
      </c>
      <c r="R60" s="13">
        <f t="shared" ref="R60:R62" si="288">E60</f>
        <v>354</v>
      </c>
      <c r="S60" s="13">
        <f t="shared" ref="S60:S62" si="289">F60</f>
        <v>354</v>
      </c>
      <c r="T60" s="13">
        <f t="shared" ref="T60:T62" si="290">G60</f>
        <v>354</v>
      </c>
      <c r="U60" s="13">
        <f t="shared" ref="U60:U62" si="291">H60</f>
        <v>354</v>
      </c>
      <c r="V60" s="13">
        <f t="shared" ref="V60:V62" si="292">I60</f>
        <v>354</v>
      </c>
      <c r="W60" s="13">
        <f t="shared" ref="W60:W62" si="293">J60</f>
        <v>354</v>
      </c>
      <c r="X60" s="13">
        <f t="shared" ref="X60:X62" si="294">K60</f>
        <v>354</v>
      </c>
      <c r="Y60" s="13">
        <f t="shared" ref="Y60:Y62" si="295">L60</f>
        <v>354</v>
      </c>
      <c r="Z60" s="13">
        <f t="shared" ref="Z60:Z62" si="296">M60</f>
        <v>354</v>
      </c>
      <c r="AA60" s="13">
        <f t="shared" ref="AA60:AA62" si="297">N60</f>
        <v>354</v>
      </c>
      <c r="AB60" s="13">
        <f t="shared" ref="AB60:AB62" si="298">O60</f>
        <v>354</v>
      </c>
      <c r="AC60" s="26">
        <f t="shared" ref="AC60:AC62" si="299">SUM(Q60:AB60)</f>
        <v>4248</v>
      </c>
      <c r="AD60" s="13">
        <f t="shared" ref="AD60:AD62" si="300">Q60</f>
        <v>354</v>
      </c>
      <c r="AE60" s="13">
        <f t="shared" ref="AE60:AE62" si="301">R60</f>
        <v>354</v>
      </c>
      <c r="AF60" s="13">
        <f t="shared" ref="AF60:AF62" si="302">S60</f>
        <v>354</v>
      </c>
      <c r="AG60" s="13">
        <f t="shared" ref="AG60:AG62" si="303">T60</f>
        <v>354</v>
      </c>
      <c r="AH60" s="13">
        <f t="shared" ref="AH60:AH62" si="304">U60</f>
        <v>354</v>
      </c>
      <c r="AI60" s="13">
        <f t="shared" ref="AI60:AI62" si="305">V60</f>
        <v>354</v>
      </c>
      <c r="AJ60" s="13">
        <f t="shared" ref="AJ60:AJ62" si="306">W60</f>
        <v>354</v>
      </c>
      <c r="AK60" s="13">
        <f t="shared" ref="AK60:AK62" si="307">X60</f>
        <v>354</v>
      </c>
      <c r="AL60" s="13">
        <f t="shared" ref="AL60:AL62" si="308">Y60</f>
        <v>354</v>
      </c>
      <c r="AM60" s="13">
        <f t="shared" ref="AM60:AM62" si="309">Z60</f>
        <v>354</v>
      </c>
      <c r="AN60" s="13">
        <f t="shared" ref="AN60:AN62" si="310">AA60</f>
        <v>354</v>
      </c>
      <c r="AO60" s="13">
        <f t="shared" ref="AO60:AO62" si="311">AB60</f>
        <v>354</v>
      </c>
      <c r="AP60" s="26">
        <f t="shared" ref="AP60:AP62" si="312">SUM(AD60:AO60)</f>
        <v>4248</v>
      </c>
    </row>
    <row r="61" spans="2:42" x14ac:dyDescent="0.2">
      <c r="B61" s="12" t="str">
        <f t="shared" si="238"/>
        <v>Vendor #4 Name</v>
      </c>
      <c r="D61" s="2">
        <f t="shared" si="285"/>
        <v>354</v>
      </c>
      <c r="E61" s="2">
        <f t="shared" si="285"/>
        <v>354</v>
      </c>
      <c r="F61" s="2">
        <f t="shared" si="285"/>
        <v>354</v>
      </c>
      <c r="G61" s="2">
        <f t="shared" si="285"/>
        <v>354</v>
      </c>
      <c r="H61" s="2">
        <f t="shared" si="285"/>
        <v>354</v>
      </c>
      <c r="I61" s="2">
        <f t="shared" si="285"/>
        <v>354</v>
      </c>
      <c r="J61" s="2">
        <f t="shared" si="285"/>
        <v>354</v>
      </c>
      <c r="K61" s="2">
        <f t="shared" si="285"/>
        <v>354</v>
      </c>
      <c r="L61" s="2">
        <f t="shared" si="285"/>
        <v>354</v>
      </c>
      <c r="M61" s="2">
        <f t="shared" si="285"/>
        <v>354</v>
      </c>
      <c r="N61" s="2">
        <f t="shared" si="285"/>
        <v>354</v>
      </c>
      <c r="O61" s="2">
        <f t="shared" si="285"/>
        <v>354</v>
      </c>
      <c r="P61" s="18">
        <f t="shared" ref="P61" si="313">SUM(D61:O61)</f>
        <v>4248</v>
      </c>
      <c r="Q61" s="13">
        <f t="shared" ref="Q61" si="314">D61</f>
        <v>354</v>
      </c>
      <c r="R61" s="13">
        <f t="shared" ref="R61" si="315">E61</f>
        <v>354</v>
      </c>
      <c r="S61" s="13">
        <f t="shared" ref="S61" si="316">F61</f>
        <v>354</v>
      </c>
      <c r="T61" s="13">
        <f t="shared" ref="T61" si="317">G61</f>
        <v>354</v>
      </c>
      <c r="U61" s="13">
        <f t="shared" ref="U61" si="318">H61</f>
        <v>354</v>
      </c>
      <c r="V61" s="13">
        <f t="shared" ref="V61" si="319">I61</f>
        <v>354</v>
      </c>
      <c r="W61" s="13">
        <f t="shared" ref="W61" si="320">J61</f>
        <v>354</v>
      </c>
      <c r="X61" s="13">
        <f t="shared" ref="X61" si="321">K61</f>
        <v>354</v>
      </c>
      <c r="Y61" s="13">
        <f t="shared" ref="Y61" si="322">L61</f>
        <v>354</v>
      </c>
      <c r="Z61" s="13">
        <f t="shared" ref="Z61" si="323">M61</f>
        <v>354</v>
      </c>
      <c r="AA61" s="13">
        <f t="shared" ref="AA61" si="324">N61</f>
        <v>354</v>
      </c>
      <c r="AB61" s="13">
        <f t="shared" ref="AB61" si="325">O61</f>
        <v>354</v>
      </c>
      <c r="AC61" s="26">
        <f t="shared" ref="AC61" si="326">SUM(Q61:AB61)</f>
        <v>4248</v>
      </c>
      <c r="AD61" s="13">
        <f t="shared" ref="AD61" si="327">Q61</f>
        <v>354</v>
      </c>
      <c r="AE61" s="13">
        <f t="shared" ref="AE61" si="328">R61</f>
        <v>354</v>
      </c>
      <c r="AF61" s="13">
        <f t="shared" ref="AF61" si="329">S61</f>
        <v>354</v>
      </c>
      <c r="AG61" s="13">
        <f t="shared" ref="AG61" si="330">T61</f>
        <v>354</v>
      </c>
      <c r="AH61" s="13">
        <f t="shared" ref="AH61" si="331">U61</f>
        <v>354</v>
      </c>
      <c r="AI61" s="13">
        <f t="shared" ref="AI61" si="332">V61</f>
        <v>354</v>
      </c>
      <c r="AJ61" s="13">
        <f t="shared" ref="AJ61" si="333">W61</f>
        <v>354</v>
      </c>
      <c r="AK61" s="13">
        <f t="shared" ref="AK61" si="334">X61</f>
        <v>354</v>
      </c>
      <c r="AL61" s="13">
        <f t="shared" ref="AL61" si="335">Y61</f>
        <v>354</v>
      </c>
      <c r="AM61" s="13">
        <f t="shared" ref="AM61" si="336">Z61</f>
        <v>354</v>
      </c>
      <c r="AN61" s="13">
        <f t="shared" ref="AN61" si="337">AA61</f>
        <v>354</v>
      </c>
      <c r="AO61" s="13">
        <f t="shared" ref="AO61" si="338">AB61</f>
        <v>354</v>
      </c>
      <c r="AP61" s="26">
        <f t="shared" ref="AP61" si="339">SUM(AD61:AO61)</f>
        <v>4248</v>
      </c>
    </row>
    <row r="62" spans="2:42" x14ac:dyDescent="0.2">
      <c r="B62" s="12" t="str">
        <f t="shared" si="238"/>
        <v>Vendor #5 Name</v>
      </c>
      <c r="D62" s="2">
        <f t="shared" ref="D62:O62" si="340">(D35*$C$24)+(D44*$C$25)</f>
        <v>354</v>
      </c>
      <c r="E62" s="2">
        <f t="shared" si="340"/>
        <v>354</v>
      </c>
      <c r="F62" s="2">
        <f t="shared" si="340"/>
        <v>354</v>
      </c>
      <c r="G62" s="2">
        <f t="shared" si="340"/>
        <v>354</v>
      </c>
      <c r="H62" s="2">
        <f t="shared" si="340"/>
        <v>354</v>
      </c>
      <c r="I62" s="2">
        <f t="shared" si="340"/>
        <v>354</v>
      </c>
      <c r="J62" s="2">
        <f t="shared" si="340"/>
        <v>354</v>
      </c>
      <c r="K62" s="2">
        <f t="shared" si="340"/>
        <v>354</v>
      </c>
      <c r="L62" s="2">
        <f t="shared" si="340"/>
        <v>354</v>
      </c>
      <c r="M62" s="2">
        <f t="shared" si="340"/>
        <v>354</v>
      </c>
      <c r="N62" s="2">
        <f t="shared" si="340"/>
        <v>354</v>
      </c>
      <c r="O62" s="2">
        <f t="shared" si="340"/>
        <v>354</v>
      </c>
      <c r="P62" s="18">
        <f t="shared" si="286"/>
        <v>4248</v>
      </c>
      <c r="Q62" s="13">
        <f t="shared" si="287"/>
        <v>354</v>
      </c>
      <c r="R62" s="13">
        <f t="shared" si="288"/>
        <v>354</v>
      </c>
      <c r="S62" s="13">
        <f t="shared" si="289"/>
        <v>354</v>
      </c>
      <c r="T62" s="13">
        <f t="shared" si="290"/>
        <v>354</v>
      </c>
      <c r="U62" s="13">
        <f t="shared" si="291"/>
        <v>354</v>
      </c>
      <c r="V62" s="13">
        <f t="shared" si="292"/>
        <v>354</v>
      </c>
      <c r="W62" s="13">
        <f t="shared" si="293"/>
        <v>354</v>
      </c>
      <c r="X62" s="13">
        <f t="shared" si="294"/>
        <v>354</v>
      </c>
      <c r="Y62" s="13">
        <f t="shared" si="295"/>
        <v>354</v>
      </c>
      <c r="Z62" s="13">
        <f t="shared" si="296"/>
        <v>354</v>
      </c>
      <c r="AA62" s="13">
        <f t="shared" si="297"/>
        <v>354</v>
      </c>
      <c r="AB62" s="13">
        <f t="shared" si="298"/>
        <v>354</v>
      </c>
      <c r="AC62" s="26">
        <f t="shared" si="299"/>
        <v>4248</v>
      </c>
      <c r="AD62" s="13">
        <f t="shared" si="300"/>
        <v>354</v>
      </c>
      <c r="AE62" s="13">
        <f t="shared" si="301"/>
        <v>354</v>
      </c>
      <c r="AF62" s="13">
        <f t="shared" si="302"/>
        <v>354</v>
      </c>
      <c r="AG62" s="13">
        <f t="shared" si="303"/>
        <v>354</v>
      </c>
      <c r="AH62" s="13">
        <f t="shared" si="304"/>
        <v>354</v>
      </c>
      <c r="AI62" s="13">
        <f t="shared" si="305"/>
        <v>354</v>
      </c>
      <c r="AJ62" s="13">
        <f t="shared" si="306"/>
        <v>354</v>
      </c>
      <c r="AK62" s="13">
        <f t="shared" si="307"/>
        <v>354</v>
      </c>
      <c r="AL62" s="13">
        <f t="shared" si="308"/>
        <v>354</v>
      </c>
      <c r="AM62" s="13">
        <f t="shared" si="309"/>
        <v>354</v>
      </c>
      <c r="AN62" s="13">
        <f t="shared" si="310"/>
        <v>354</v>
      </c>
      <c r="AO62" s="13">
        <f t="shared" si="311"/>
        <v>354</v>
      </c>
      <c r="AP62" s="26">
        <f t="shared" si="312"/>
        <v>4248</v>
      </c>
    </row>
    <row r="63" spans="2:42" x14ac:dyDescent="0.2">
      <c r="B63" s="12" t="str">
        <f t="shared" si="238"/>
        <v>Vendor #6 Name</v>
      </c>
      <c r="D63" s="2">
        <f t="shared" ref="D63:O63" si="341">(D36*$C$24)+(D45*$C$25)</f>
        <v>354</v>
      </c>
      <c r="E63" s="2">
        <f t="shared" si="341"/>
        <v>354</v>
      </c>
      <c r="F63" s="2">
        <f t="shared" si="341"/>
        <v>354</v>
      </c>
      <c r="G63" s="2">
        <f t="shared" si="341"/>
        <v>354</v>
      </c>
      <c r="H63" s="2">
        <f t="shared" si="341"/>
        <v>354</v>
      </c>
      <c r="I63" s="2">
        <f t="shared" si="341"/>
        <v>354</v>
      </c>
      <c r="J63" s="2">
        <f t="shared" si="341"/>
        <v>354</v>
      </c>
      <c r="K63" s="2">
        <f t="shared" si="341"/>
        <v>354</v>
      </c>
      <c r="L63" s="2">
        <f t="shared" si="341"/>
        <v>354</v>
      </c>
      <c r="M63" s="2">
        <f t="shared" si="341"/>
        <v>354</v>
      </c>
      <c r="N63" s="2">
        <f t="shared" si="341"/>
        <v>354</v>
      </c>
      <c r="O63" s="2">
        <f t="shared" si="341"/>
        <v>354</v>
      </c>
      <c r="P63" s="18">
        <f t="shared" ref="P63:P64" si="342">SUM(D63:O63)</f>
        <v>4248</v>
      </c>
      <c r="Q63" s="13">
        <f t="shared" ref="Q63" si="343">D63</f>
        <v>354</v>
      </c>
      <c r="R63" s="13">
        <f t="shared" si="240"/>
        <v>354</v>
      </c>
      <c r="S63" s="13">
        <f t="shared" si="241"/>
        <v>354</v>
      </c>
      <c r="T63" s="13">
        <f t="shared" si="242"/>
        <v>354</v>
      </c>
      <c r="U63" s="13">
        <f t="shared" si="243"/>
        <v>354</v>
      </c>
      <c r="V63" s="13">
        <f t="shared" si="244"/>
        <v>354</v>
      </c>
      <c r="W63" s="13">
        <f t="shared" si="245"/>
        <v>354</v>
      </c>
      <c r="X63" s="13">
        <f t="shared" si="246"/>
        <v>354</v>
      </c>
      <c r="Y63" s="13">
        <f t="shared" si="247"/>
        <v>354</v>
      </c>
      <c r="Z63" s="13">
        <f t="shared" si="248"/>
        <v>354</v>
      </c>
      <c r="AA63" s="13">
        <f t="shared" si="249"/>
        <v>354</v>
      </c>
      <c r="AB63" s="13">
        <f t="shared" si="250"/>
        <v>354</v>
      </c>
      <c r="AC63" s="26">
        <f t="shared" ref="AC63:AC64" si="344">SUM(Q63:AB63)</f>
        <v>4248</v>
      </c>
      <c r="AD63" s="13">
        <f t="shared" ref="AD63:AD64" si="345">Q63</f>
        <v>354</v>
      </c>
      <c r="AE63" s="13">
        <f t="shared" si="251"/>
        <v>354</v>
      </c>
      <c r="AF63" s="13">
        <f t="shared" si="252"/>
        <v>354</v>
      </c>
      <c r="AG63" s="13">
        <f t="shared" si="253"/>
        <v>354</v>
      </c>
      <c r="AH63" s="13">
        <f t="shared" si="254"/>
        <v>354</v>
      </c>
      <c r="AI63" s="13">
        <f t="shared" si="255"/>
        <v>354</v>
      </c>
      <c r="AJ63" s="13">
        <f t="shared" si="256"/>
        <v>354</v>
      </c>
      <c r="AK63" s="13">
        <f t="shared" si="257"/>
        <v>354</v>
      </c>
      <c r="AL63" s="13">
        <f t="shared" si="258"/>
        <v>354</v>
      </c>
      <c r="AM63" s="13">
        <f t="shared" si="259"/>
        <v>354</v>
      </c>
      <c r="AN63" s="13">
        <f t="shared" si="260"/>
        <v>354</v>
      </c>
      <c r="AO63" s="13">
        <f t="shared" si="261"/>
        <v>354</v>
      </c>
      <c r="AP63" s="26">
        <f t="shared" ref="AP63:AP64" si="346">SUM(AD63:AO63)</f>
        <v>4248</v>
      </c>
    </row>
    <row r="64" spans="2:42" s="17" customFormat="1" x14ac:dyDescent="0.2">
      <c r="B64" s="25" t="s">
        <v>13</v>
      </c>
      <c r="C64" s="18"/>
      <c r="D64" s="18">
        <f t="shared" ref="D64:O64" si="347">SUM(D58:D63)</f>
        <v>2124</v>
      </c>
      <c r="E64" s="18">
        <f t="shared" si="347"/>
        <v>2124</v>
      </c>
      <c r="F64" s="18">
        <f t="shared" si="347"/>
        <v>2124</v>
      </c>
      <c r="G64" s="18">
        <f t="shared" si="347"/>
        <v>2124</v>
      </c>
      <c r="H64" s="18">
        <f t="shared" si="347"/>
        <v>2124</v>
      </c>
      <c r="I64" s="18">
        <f t="shared" si="347"/>
        <v>2124</v>
      </c>
      <c r="J64" s="18">
        <f t="shared" si="347"/>
        <v>2124</v>
      </c>
      <c r="K64" s="18">
        <f t="shared" si="347"/>
        <v>2124</v>
      </c>
      <c r="L64" s="18">
        <f t="shared" si="347"/>
        <v>2124</v>
      </c>
      <c r="M64" s="18">
        <f t="shared" si="347"/>
        <v>2124</v>
      </c>
      <c r="N64" s="18">
        <f t="shared" si="347"/>
        <v>2124</v>
      </c>
      <c r="O64" s="18">
        <f t="shared" si="347"/>
        <v>2124</v>
      </c>
      <c r="P64" s="18">
        <f t="shared" si="342"/>
        <v>25488</v>
      </c>
      <c r="Q64" s="26">
        <f t="shared" ref="Q64:AB64" si="348">SUM(Q58:Q63)</f>
        <v>2124</v>
      </c>
      <c r="R64" s="26">
        <f t="shared" si="348"/>
        <v>2124</v>
      </c>
      <c r="S64" s="26">
        <f t="shared" si="348"/>
        <v>2124</v>
      </c>
      <c r="T64" s="26">
        <f t="shared" si="348"/>
        <v>2124</v>
      </c>
      <c r="U64" s="26">
        <f t="shared" si="348"/>
        <v>2124</v>
      </c>
      <c r="V64" s="26">
        <f t="shared" si="348"/>
        <v>2124</v>
      </c>
      <c r="W64" s="26">
        <f t="shared" si="348"/>
        <v>2124</v>
      </c>
      <c r="X64" s="26">
        <f t="shared" si="348"/>
        <v>2124</v>
      </c>
      <c r="Y64" s="26">
        <f t="shared" si="348"/>
        <v>2124</v>
      </c>
      <c r="Z64" s="26">
        <f t="shared" si="348"/>
        <v>2124</v>
      </c>
      <c r="AA64" s="26">
        <f t="shared" si="348"/>
        <v>2124</v>
      </c>
      <c r="AB64" s="26">
        <f t="shared" si="348"/>
        <v>2124</v>
      </c>
      <c r="AC64" s="26">
        <f t="shared" si="344"/>
        <v>25488</v>
      </c>
      <c r="AD64" s="26">
        <f t="shared" si="345"/>
        <v>2124</v>
      </c>
      <c r="AE64" s="26">
        <f t="shared" ref="AE64:AO64" si="349">SUM(AE58:AE63)</f>
        <v>2124</v>
      </c>
      <c r="AF64" s="26">
        <f t="shared" si="349"/>
        <v>2124</v>
      </c>
      <c r="AG64" s="26">
        <f t="shared" si="349"/>
        <v>2124</v>
      </c>
      <c r="AH64" s="26">
        <f t="shared" si="349"/>
        <v>2124</v>
      </c>
      <c r="AI64" s="26">
        <f t="shared" si="349"/>
        <v>2124</v>
      </c>
      <c r="AJ64" s="26">
        <f t="shared" si="349"/>
        <v>2124</v>
      </c>
      <c r="AK64" s="26">
        <f t="shared" si="349"/>
        <v>2124</v>
      </c>
      <c r="AL64" s="26">
        <f t="shared" si="349"/>
        <v>2124</v>
      </c>
      <c r="AM64" s="26">
        <f t="shared" si="349"/>
        <v>2124</v>
      </c>
      <c r="AN64" s="26">
        <f t="shared" si="349"/>
        <v>2124</v>
      </c>
      <c r="AO64" s="26">
        <f t="shared" si="349"/>
        <v>2124</v>
      </c>
      <c r="AP64" s="26">
        <f t="shared" si="346"/>
        <v>25488</v>
      </c>
    </row>
    <row r="66" spans="2:42" s="16" customFormat="1" x14ac:dyDescent="0.2">
      <c r="B66" s="16" t="s">
        <v>24</v>
      </c>
      <c r="C66" s="7"/>
      <c r="D66" s="7">
        <v>1</v>
      </c>
      <c r="E66" s="7">
        <v>2</v>
      </c>
      <c r="F66" s="7">
        <v>3</v>
      </c>
      <c r="G66" s="7">
        <v>4</v>
      </c>
      <c r="H66" s="7">
        <v>5</v>
      </c>
      <c r="I66" s="7">
        <v>6</v>
      </c>
      <c r="J66" s="7">
        <v>7</v>
      </c>
      <c r="K66" s="7">
        <v>8</v>
      </c>
      <c r="L66" s="7">
        <v>9</v>
      </c>
      <c r="M66" s="7">
        <v>10</v>
      </c>
      <c r="N66" s="7">
        <v>11</v>
      </c>
      <c r="O66" s="7">
        <v>12</v>
      </c>
      <c r="P66" s="7" t="s">
        <v>1</v>
      </c>
      <c r="Q66" s="7">
        <v>13</v>
      </c>
      <c r="R66" s="7">
        <v>14</v>
      </c>
      <c r="S66" s="7">
        <v>15</v>
      </c>
      <c r="T66" s="7">
        <v>16</v>
      </c>
      <c r="U66" s="7">
        <v>17</v>
      </c>
      <c r="V66" s="7">
        <v>18</v>
      </c>
      <c r="W66" s="7">
        <v>19</v>
      </c>
      <c r="X66" s="7">
        <v>20</v>
      </c>
      <c r="Y66" s="7">
        <v>21</v>
      </c>
      <c r="Z66" s="7">
        <v>22</v>
      </c>
      <c r="AA66" s="7">
        <v>23</v>
      </c>
      <c r="AB66" s="7">
        <v>24</v>
      </c>
      <c r="AC66" s="7" t="s">
        <v>2</v>
      </c>
      <c r="AD66" s="7">
        <v>25</v>
      </c>
      <c r="AE66" s="7">
        <v>26</v>
      </c>
      <c r="AF66" s="7">
        <v>27</v>
      </c>
      <c r="AG66" s="7">
        <v>28</v>
      </c>
      <c r="AH66" s="7">
        <v>29</v>
      </c>
      <c r="AI66" s="7">
        <v>30</v>
      </c>
      <c r="AJ66" s="7">
        <v>31</v>
      </c>
      <c r="AK66" s="7">
        <v>32</v>
      </c>
      <c r="AL66" s="7">
        <v>33</v>
      </c>
      <c r="AM66" s="7">
        <v>34</v>
      </c>
      <c r="AN66" s="7">
        <v>35</v>
      </c>
      <c r="AO66" s="7">
        <v>36</v>
      </c>
      <c r="AP66" s="7" t="s">
        <v>3</v>
      </c>
    </row>
    <row r="67" spans="2:42" x14ac:dyDescent="0.2">
      <c r="B67" s="12" t="str">
        <f t="shared" ref="B67:B72" si="350">A7</f>
        <v>Microsoft</v>
      </c>
      <c r="D67" s="28">
        <f t="shared" ref="D67:O67" si="351">D58/$C$23</f>
        <v>0.3267692307692307</v>
      </c>
      <c r="E67" s="28">
        <f t="shared" si="351"/>
        <v>0.3267692307692307</v>
      </c>
      <c r="F67" s="28">
        <f t="shared" si="351"/>
        <v>0.3267692307692307</v>
      </c>
      <c r="G67" s="28">
        <f t="shared" si="351"/>
        <v>0.3267692307692307</v>
      </c>
      <c r="H67" s="28">
        <f t="shared" si="351"/>
        <v>0.3267692307692307</v>
      </c>
      <c r="I67" s="28">
        <f t="shared" si="351"/>
        <v>0.3267692307692307</v>
      </c>
      <c r="J67" s="28">
        <f t="shared" si="351"/>
        <v>0.3267692307692307</v>
      </c>
      <c r="K67" s="28">
        <f t="shared" si="351"/>
        <v>0.3267692307692307</v>
      </c>
      <c r="L67" s="28">
        <f t="shared" si="351"/>
        <v>0.3267692307692307</v>
      </c>
      <c r="M67" s="28">
        <f t="shared" si="351"/>
        <v>0.3267692307692307</v>
      </c>
      <c r="N67" s="28">
        <f t="shared" si="351"/>
        <v>0.3267692307692307</v>
      </c>
      <c r="O67" s="28">
        <f t="shared" si="351"/>
        <v>0.3267692307692307</v>
      </c>
      <c r="P67" s="29">
        <f>AVERAGE(D67:O67)</f>
        <v>0.32676923076923076</v>
      </c>
      <c r="Q67" s="28">
        <f>D67</f>
        <v>0.3267692307692307</v>
      </c>
      <c r="R67" s="28">
        <f t="shared" ref="R67" si="352">E67</f>
        <v>0.3267692307692307</v>
      </c>
      <c r="S67" s="28">
        <f t="shared" ref="S67" si="353">F67</f>
        <v>0.3267692307692307</v>
      </c>
      <c r="T67" s="28">
        <f t="shared" ref="T67" si="354">G67</f>
        <v>0.3267692307692307</v>
      </c>
      <c r="U67" s="28">
        <f t="shared" ref="U67" si="355">H67</f>
        <v>0.3267692307692307</v>
      </c>
      <c r="V67" s="28">
        <f t="shared" ref="V67" si="356">I67</f>
        <v>0.3267692307692307</v>
      </c>
      <c r="W67" s="28">
        <f t="shared" ref="W67" si="357">J67</f>
        <v>0.3267692307692307</v>
      </c>
      <c r="X67" s="28">
        <f t="shared" ref="X67" si="358">K67</f>
        <v>0.3267692307692307</v>
      </c>
      <c r="Y67" s="28">
        <f t="shared" ref="Y67" si="359">L67</f>
        <v>0.3267692307692307</v>
      </c>
      <c r="Z67" s="28">
        <f t="shared" ref="Z67" si="360">M67</f>
        <v>0.3267692307692307</v>
      </c>
      <c r="AA67" s="28">
        <f t="shared" ref="AA67" si="361">N67</f>
        <v>0.3267692307692307</v>
      </c>
      <c r="AB67" s="28">
        <f t="shared" ref="AB67" si="362">O67</f>
        <v>0.3267692307692307</v>
      </c>
      <c r="AC67" s="29">
        <f>AVERAGE(Q67:AB67)</f>
        <v>0.32676923076923076</v>
      </c>
      <c r="AD67" s="28">
        <f>Q67</f>
        <v>0.3267692307692307</v>
      </c>
      <c r="AE67" s="28">
        <f t="shared" ref="AE67" si="363">R67</f>
        <v>0.3267692307692307</v>
      </c>
      <c r="AF67" s="28">
        <f t="shared" ref="AF67" si="364">S67</f>
        <v>0.3267692307692307</v>
      </c>
      <c r="AG67" s="28">
        <f t="shared" ref="AG67" si="365">T67</f>
        <v>0.3267692307692307</v>
      </c>
      <c r="AH67" s="28">
        <f t="shared" ref="AH67" si="366">U67</f>
        <v>0.3267692307692307</v>
      </c>
      <c r="AI67" s="28">
        <f t="shared" ref="AI67" si="367">V67</f>
        <v>0.3267692307692307</v>
      </c>
      <c r="AJ67" s="28">
        <f t="shared" ref="AJ67" si="368">W67</f>
        <v>0.3267692307692307</v>
      </c>
      <c r="AK67" s="28">
        <f t="shared" ref="AK67" si="369">X67</f>
        <v>0.3267692307692307</v>
      </c>
      <c r="AL67" s="28">
        <f t="shared" ref="AL67" si="370">Y67</f>
        <v>0.3267692307692307</v>
      </c>
      <c r="AM67" s="28">
        <f t="shared" ref="AM67" si="371">Z67</f>
        <v>0.3267692307692307</v>
      </c>
      <c r="AN67" s="28">
        <f t="shared" ref="AN67" si="372">AA67</f>
        <v>0.3267692307692307</v>
      </c>
      <c r="AO67" s="28">
        <f t="shared" ref="AO67" si="373">AB67</f>
        <v>0.3267692307692307</v>
      </c>
      <c r="AP67" s="29">
        <f>AVERAGE(AD67:AO67)</f>
        <v>0.32676923076923076</v>
      </c>
    </row>
    <row r="68" spans="2:42" x14ac:dyDescent="0.2">
      <c r="B68" s="12" t="str">
        <f t="shared" si="350"/>
        <v>Vendor #2 Name</v>
      </c>
      <c r="D68" s="28">
        <f t="shared" ref="D68:O68" si="374">D59/$C$23</f>
        <v>0.3267692307692307</v>
      </c>
      <c r="E68" s="28">
        <f t="shared" si="374"/>
        <v>0.3267692307692307</v>
      </c>
      <c r="F68" s="28">
        <f t="shared" si="374"/>
        <v>0.3267692307692307</v>
      </c>
      <c r="G68" s="28">
        <f t="shared" si="374"/>
        <v>0.3267692307692307</v>
      </c>
      <c r="H68" s="28">
        <f t="shared" si="374"/>
        <v>0.3267692307692307</v>
      </c>
      <c r="I68" s="28">
        <f t="shared" si="374"/>
        <v>0.3267692307692307</v>
      </c>
      <c r="J68" s="28">
        <f t="shared" si="374"/>
        <v>0.3267692307692307</v>
      </c>
      <c r="K68" s="28">
        <f t="shared" si="374"/>
        <v>0.3267692307692307</v>
      </c>
      <c r="L68" s="28">
        <f t="shared" si="374"/>
        <v>0.3267692307692307</v>
      </c>
      <c r="M68" s="28">
        <f t="shared" si="374"/>
        <v>0.3267692307692307</v>
      </c>
      <c r="N68" s="28">
        <f t="shared" si="374"/>
        <v>0.3267692307692307</v>
      </c>
      <c r="O68" s="28">
        <f t="shared" si="374"/>
        <v>0.3267692307692307</v>
      </c>
      <c r="P68" s="29">
        <f t="shared" ref="P68:P73" si="375">AVERAGE(D68:O68)</f>
        <v>0.32676923076923076</v>
      </c>
      <c r="Q68" s="28">
        <f>D68</f>
        <v>0.3267692307692307</v>
      </c>
      <c r="R68" s="28">
        <f t="shared" ref="R68" si="376">E68</f>
        <v>0.3267692307692307</v>
      </c>
      <c r="S68" s="28">
        <f t="shared" ref="S68" si="377">F68</f>
        <v>0.3267692307692307</v>
      </c>
      <c r="T68" s="28">
        <f t="shared" ref="T68" si="378">G68</f>
        <v>0.3267692307692307</v>
      </c>
      <c r="U68" s="28">
        <f t="shared" ref="U68" si="379">H68</f>
        <v>0.3267692307692307</v>
      </c>
      <c r="V68" s="28">
        <f t="shared" ref="V68" si="380">I68</f>
        <v>0.3267692307692307</v>
      </c>
      <c r="W68" s="28">
        <f t="shared" ref="W68" si="381">J68</f>
        <v>0.3267692307692307</v>
      </c>
      <c r="X68" s="28">
        <f t="shared" ref="X68" si="382">K68</f>
        <v>0.3267692307692307</v>
      </c>
      <c r="Y68" s="28">
        <f t="shared" ref="Y68" si="383">L68</f>
        <v>0.3267692307692307</v>
      </c>
      <c r="Z68" s="28">
        <f t="shared" ref="Z68" si="384">M68</f>
        <v>0.3267692307692307</v>
      </c>
      <c r="AA68" s="28">
        <f t="shared" ref="AA68" si="385">N68</f>
        <v>0.3267692307692307</v>
      </c>
      <c r="AB68" s="28">
        <f t="shared" ref="AB68" si="386">O68</f>
        <v>0.3267692307692307</v>
      </c>
      <c r="AC68" s="29">
        <f t="shared" ref="AC68:AC73" si="387">AVERAGE(Q68:AB68)</f>
        <v>0.32676923076923076</v>
      </c>
      <c r="AD68" s="28">
        <f>Q68</f>
        <v>0.3267692307692307</v>
      </c>
      <c r="AE68" s="28">
        <f t="shared" ref="AE68" si="388">R68</f>
        <v>0.3267692307692307</v>
      </c>
      <c r="AF68" s="28">
        <f t="shared" ref="AF68" si="389">S68</f>
        <v>0.3267692307692307</v>
      </c>
      <c r="AG68" s="28">
        <f t="shared" ref="AG68" si="390">T68</f>
        <v>0.3267692307692307</v>
      </c>
      <c r="AH68" s="28">
        <f t="shared" ref="AH68" si="391">U68</f>
        <v>0.3267692307692307</v>
      </c>
      <c r="AI68" s="28">
        <f t="shared" ref="AI68" si="392">V68</f>
        <v>0.3267692307692307</v>
      </c>
      <c r="AJ68" s="28">
        <f t="shared" ref="AJ68" si="393">W68</f>
        <v>0.3267692307692307</v>
      </c>
      <c r="AK68" s="28">
        <f t="shared" ref="AK68" si="394">X68</f>
        <v>0.3267692307692307</v>
      </c>
      <c r="AL68" s="28">
        <f t="shared" ref="AL68" si="395">Y68</f>
        <v>0.3267692307692307</v>
      </c>
      <c r="AM68" s="28">
        <f t="shared" ref="AM68" si="396">Z68</f>
        <v>0.3267692307692307</v>
      </c>
      <c r="AN68" s="28">
        <f t="shared" ref="AN68" si="397">AA68</f>
        <v>0.3267692307692307</v>
      </c>
      <c r="AO68" s="28">
        <f t="shared" ref="AO68" si="398">AB68</f>
        <v>0.3267692307692307</v>
      </c>
      <c r="AP68" s="29">
        <f t="shared" ref="AP68:AP73" si="399">AVERAGE(AD68:AO68)</f>
        <v>0.32676923076923076</v>
      </c>
    </row>
    <row r="69" spans="2:42" x14ac:dyDescent="0.2">
      <c r="B69" s="12" t="str">
        <f t="shared" si="350"/>
        <v>Vendor #3 Name</v>
      </c>
      <c r="D69" s="28">
        <f t="shared" ref="D69:O70" si="400">D60/$C$23</f>
        <v>0.3267692307692307</v>
      </c>
      <c r="E69" s="28">
        <f t="shared" si="400"/>
        <v>0.3267692307692307</v>
      </c>
      <c r="F69" s="28">
        <f t="shared" si="400"/>
        <v>0.3267692307692307</v>
      </c>
      <c r="G69" s="28">
        <f t="shared" si="400"/>
        <v>0.3267692307692307</v>
      </c>
      <c r="H69" s="28">
        <f t="shared" si="400"/>
        <v>0.3267692307692307</v>
      </c>
      <c r="I69" s="28">
        <f t="shared" si="400"/>
        <v>0.3267692307692307</v>
      </c>
      <c r="J69" s="28">
        <f t="shared" si="400"/>
        <v>0.3267692307692307</v>
      </c>
      <c r="K69" s="28">
        <f t="shared" si="400"/>
        <v>0.3267692307692307</v>
      </c>
      <c r="L69" s="28">
        <f t="shared" si="400"/>
        <v>0.3267692307692307</v>
      </c>
      <c r="M69" s="28">
        <f t="shared" si="400"/>
        <v>0.3267692307692307</v>
      </c>
      <c r="N69" s="28">
        <f t="shared" si="400"/>
        <v>0.3267692307692307</v>
      </c>
      <c r="O69" s="28">
        <f t="shared" si="400"/>
        <v>0.3267692307692307</v>
      </c>
      <c r="P69" s="29">
        <f t="shared" si="375"/>
        <v>0.32676923076923076</v>
      </c>
      <c r="Q69" s="28">
        <f t="shared" ref="Q69:Q72" si="401">D69</f>
        <v>0.3267692307692307</v>
      </c>
      <c r="R69" s="28">
        <f t="shared" ref="R69:R72" si="402">E69</f>
        <v>0.3267692307692307</v>
      </c>
      <c r="S69" s="28">
        <f t="shared" ref="S69:S72" si="403">F69</f>
        <v>0.3267692307692307</v>
      </c>
      <c r="T69" s="28">
        <f t="shared" ref="T69:T72" si="404">G69</f>
        <v>0.3267692307692307</v>
      </c>
      <c r="U69" s="28">
        <f t="shared" ref="U69:U72" si="405">H69</f>
        <v>0.3267692307692307</v>
      </c>
      <c r="V69" s="28">
        <f t="shared" ref="V69:V72" si="406">I69</f>
        <v>0.3267692307692307</v>
      </c>
      <c r="W69" s="28">
        <f t="shared" ref="W69:W72" si="407">J69</f>
        <v>0.3267692307692307</v>
      </c>
      <c r="X69" s="28">
        <f t="shared" ref="X69:X72" si="408">K69</f>
        <v>0.3267692307692307</v>
      </c>
      <c r="Y69" s="28">
        <f t="shared" ref="Y69:Y72" si="409">L69</f>
        <v>0.3267692307692307</v>
      </c>
      <c r="Z69" s="28">
        <f t="shared" ref="Z69:Z72" si="410">M69</f>
        <v>0.3267692307692307</v>
      </c>
      <c r="AA69" s="28">
        <f t="shared" ref="AA69:AA72" si="411">N69</f>
        <v>0.3267692307692307</v>
      </c>
      <c r="AB69" s="28">
        <f t="shared" ref="AB69:AB72" si="412">O69</f>
        <v>0.3267692307692307</v>
      </c>
      <c r="AC69" s="29">
        <f t="shared" si="387"/>
        <v>0.32676923076923076</v>
      </c>
      <c r="AD69" s="28">
        <f t="shared" ref="AD69:AD72" si="413">Q69</f>
        <v>0.3267692307692307</v>
      </c>
      <c r="AE69" s="28">
        <f t="shared" ref="AE69:AE72" si="414">R69</f>
        <v>0.3267692307692307</v>
      </c>
      <c r="AF69" s="28">
        <f t="shared" ref="AF69:AF72" si="415">S69</f>
        <v>0.3267692307692307</v>
      </c>
      <c r="AG69" s="28">
        <f t="shared" ref="AG69:AG72" si="416">T69</f>
        <v>0.3267692307692307</v>
      </c>
      <c r="AH69" s="28">
        <f t="shared" ref="AH69:AH72" si="417">U69</f>
        <v>0.3267692307692307</v>
      </c>
      <c r="AI69" s="28">
        <f t="shared" ref="AI69:AI72" si="418">V69</f>
        <v>0.3267692307692307</v>
      </c>
      <c r="AJ69" s="28">
        <f t="shared" ref="AJ69:AJ72" si="419">W69</f>
        <v>0.3267692307692307</v>
      </c>
      <c r="AK69" s="28">
        <f t="shared" ref="AK69:AK72" si="420">X69</f>
        <v>0.3267692307692307</v>
      </c>
      <c r="AL69" s="28">
        <f t="shared" ref="AL69:AL72" si="421">Y69</f>
        <v>0.3267692307692307</v>
      </c>
      <c r="AM69" s="28">
        <f t="shared" ref="AM69:AM72" si="422">Z69</f>
        <v>0.3267692307692307</v>
      </c>
      <c r="AN69" s="28">
        <f t="shared" ref="AN69:AN72" si="423">AA69</f>
        <v>0.3267692307692307</v>
      </c>
      <c r="AO69" s="28">
        <f t="shared" ref="AO69:AO72" si="424">AB69</f>
        <v>0.3267692307692307</v>
      </c>
      <c r="AP69" s="29">
        <f t="shared" si="399"/>
        <v>0.32676923076923076</v>
      </c>
    </row>
    <row r="70" spans="2:42" x14ac:dyDescent="0.2">
      <c r="B70" s="12" t="str">
        <f t="shared" si="350"/>
        <v>Vendor #4 Name</v>
      </c>
      <c r="D70" s="28">
        <f t="shared" si="400"/>
        <v>0.3267692307692307</v>
      </c>
      <c r="E70" s="28">
        <f t="shared" si="400"/>
        <v>0.3267692307692307</v>
      </c>
      <c r="F70" s="28">
        <f t="shared" si="400"/>
        <v>0.3267692307692307</v>
      </c>
      <c r="G70" s="28">
        <f t="shared" si="400"/>
        <v>0.3267692307692307</v>
      </c>
      <c r="H70" s="28">
        <f t="shared" si="400"/>
        <v>0.3267692307692307</v>
      </c>
      <c r="I70" s="28">
        <f t="shared" si="400"/>
        <v>0.3267692307692307</v>
      </c>
      <c r="J70" s="28">
        <f t="shared" si="400"/>
        <v>0.3267692307692307</v>
      </c>
      <c r="K70" s="28">
        <f t="shared" si="400"/>
        <v>0.3267692307692307</v>
      </c>
      <c r="L70" s="28">
        <f t="shared" si="400"/>
        <v>0.3267692307692307</v>
      </c>
      <c r="M70" s="28">
        <f t="shared" si="400"/>
        <v>0.3267692307692307</v>
      </c>
      <c r="N70" s="28">
        <f t="shared" si="400"/>
        <v>0.3267692307692307</v>
      </c>
      <c r="O70" s="28">
        <f t="shared" si="400"/>
        <v>0.3267692307692307</v>
      </c>
      <c r="P70" s="29">
        <f t="shared" ref="P70" si="425">AVERAGE(D70:O70)</f>
        <v>0.32676923076923076</v>
      </c>
      <c r="Q70" s="28">
        <f t="shared" ref="Q70" si="426">D70</f>
        <v>0.3267692307692307</v>
      </c>
      <c r="R70" s="28">
        <f t="shared" ref="R70" si="427">E70</f>
        <v>0.3267692307692307</v>
      </c>
      <c r="S70" s="28">
        <f t="shared" ref="S70" si="428">F70</f>
        <v>0.3267692307692307</v>
      </c>
      <c r="T70" s="28">
        <f t="shared" ref="T70" si="429">G70</f>
        <v>0.3267692307692307</v>
      </c>
      <c r="U70" s="28">
        <f t="shared" ref="U70" si="430">H70</f>
        <v>0.3267692307692307</v>
      </c>
      <c r="V70" s="28">
        <f t="shared" ref="V70" si="431">I70</f>
        <v>0.3267692307692307</v>
      </c>
      <c r="W70" s="28">
        <f t="shared" ref="W70" si="432">J70</f>
        <v>0.3267692307692307</v>
      </c>
      <c r="X70" s="28">
        <f t="shared" ref="X70" si="433">K70</f>
        <v>0.3267692307692307</v>
      </c>
      <c r="Y70" s="28">
        <f t="shared" ref="Y70" si="434">L70</f>
        <v>0.3267692307692307</v>
      </c>
      <c r="Z70" s="28">
        <f t="shared" ref="Z70" si="435">M70</f>
        <v>0.3267692307692307</v>
      </c>
      <c r="AA70" s="28">
        <f t="shared" ref="AA70" si="436">N70</f>
        <v>0.3267692307692307</v>
      </c>
      <c r="AB70" s="28">
        <f t="shared" ref="AB70" si="437">O70</f>
        <v>0.3267692307692307</v>
      </c>
      <c r="AC70" s="29">
        <f t="shared" ref="AC70" si="438">AVERAGE(Q70:AB70)</f>
        <v>0.32676923076923076</v>
      </c>
      <c r="AD70" s="28">
        <f t="shared" ref="AD70" si="439">Q70</f>
        <v>0.3267692307692307</v>
      </c>
      <c r="AE70" s="28">
        <f t="shared" ref="AE70" si="440">R70</f>
        <v>0.3267692307692307</v>
      </c>
      <c r="AF70" s="28">
        <f t="shared" ref="AF70" si="441">S70</f>
        <v>0.3267692307692307</v>
      </c>
      <c r="AG70" s="28">
        <f t="shared" ref="AG70" si="442">T70</f>
        <v>0.3267692307692307</v>
      </c>
      <c r="AH70" s="28">
        <f t="shared" ref="AH70" si="443">U70</f>
        <v>0.3267692307692307</v>
      </c>
      <c r="AI70" s="28">
        <f t="shared" ref="AI70" si="444">V70</f>
        <v>0.3267692307692307</v>
      </c>
      <c r="AJ70" s="28">
        <f t="shared" ref="AJ70" si="445">W70</f>
        <v>0.3267692307692307</v>
      </c>
      <c r="AK70" s="28">
        <f t="shared" ref="AK70" si="446">X70</f>
        <v>0.3267692307692307</v>
      </c>
      <c r="AL70" s="28">
        <f t="shared" ref="AL70" si="447">Y70</f>
        <v>0.3267692307692307</v>
      </c>
      <c r="AM70" s="28">
        <f t="shared" ref="AM70" si="448">Z70</f>
        <v>0.3267692307692307</v>
      </c>
      <c r="AN70" s="28">
        <f t="shared" ref="AN70" si="449">AA70</f>
        <v>0.3267692307692307</v>
      </c>
      <c r="AO70" s="28">
        <f t="shared" ref="AO70" si="450">AB70</f>
        <v>0.3267692307692307</v>
      </c>
      <c r="AP70" s="29">
        <f t="shared" ref="AP70" si="451">AVERAGE(AD70:AO70)</f>
        <v>0.32676923076923076</v>
      </c>
    </row>
    <row r="71" spans="2:42" x14ac:dyDescent="0.2">
      <c r="B71" s="12" t="str">
        <f t="shared" si="350"/>
        <v>Vendor #5 Name</v>
      </c>
      <c r="D71" s="28">
        <f t="shared" ref="D71:O71" si="452">D62/$C$23</f>
        <v>0.3267692307692307</v>
      </c>
      <c r="E71" s="28">
        <f t="shared" si="452"/>
        <v>0.3267692307692307</v>
      </c>
      <c r="F71" s="28">
        <f t="shared" si="452"/>
        <v>0.3267692307692307</v>
      </c>
      <c r="G71" s="28">
        <f t="shared" si="452"/>
        <v>0.3267692307692307</v>
      </c>
      <c r="H71" s="28">
        <f t="shared" si="452"/>
        <v>0.3267692307692307</v>
      </c>
      <c r="I71" s="28">
        <f t="shared" si="452"/>
        <v>0.3267692307692307</v>
      </c>
      <c r="J71" s="28">
        <f t="shared" si="452"/>
        <v>0.3267692307692307</v>
      </c>
      <c r="K71" s="28">
        <f t="shared" si="452"/>
        <v>0.3267692307692307</v>
      </c>
      <c r="L71" s="28">
        <f t="shared" si="452"/>
        <v>0.3267692307692307</v>
      </c>
      <c r="M71" s="28">
        <f t="shared" si="452"/>
        <v>0.3267692307692307</v>
      </c>
      <c r="N71" s="28">
        <f t="shared" si="452"/>
        <v>0.3267692307692307</v>
      </c>
      <c r="O71" s="28">
        <f t="shared" si="452"/>
        <v>0.3267692307692307</v>
      </c>
      <c r="P71" s="29">
        <f t="shared" si="375"/>
        <v>0.32676923076923076</v>
      </c>
      <c r="Q71" s="28">
        <f t="shared" si="401"/>
        <v>0.3267692307692307</v>
      </c>
      <c r="R71" s="28">
        <f t="shared" si="402"/>
        <v>0.3267692307692307</v>
      </c>
      <c r="S71" s="28">
        <f t="shared" si="403"/>
        <v>0.3267692307692307</v>
      </c>
      <c r="T71" s="28">
        <f t="shared" si="404"/>
        <v>0.3267692307692307</v>
      </c>
      <c r="U71" s="28">
        <f t="shared" si="405"/>
        <v>0.3267692307692307</v>
      </c>
      <c r="V71" s="28">
        <f t="shared" si="406"/>
        <v>0.3267692307692307</v>
      </c>
      <c r="W71" s="28">
        <f t="shared" si="407"/>
        <v>0.3267692307692307</v>
      </c>
      <c r="X71" s="28">
        <f t="shared" si="408"/>
        <v>0.3267692307692307</v>
      </c>
      <c r="Y71" s="28">
        <f t="shared" si="409"/>
        <v>0.3267692307692307</v>
      </c>
      <c r="Z71" s="28">
        <f t="shared" si="410"/>
        <v>0.3267692307692307</v>
      </c>
      <c r="AA71" s="28">
        <f t="shared" si="411"/>
        <v>0.3267692307692307</v>
      </c>
      <c r="AB71" s="28">
        <f t="shared" si="412"/>
        <v>0.3267692307692307</v>
      </c>
      <c r="AC71" s="29">
        <f t="shared" si="387"/>
        <v>0.32676923076923076</v>
      </c>
      <c r="AD71" s="28">
        <f t="shared" si="413"/>
        <v>0.3267692307692307</v>
      </c>
      <c r="AE71" s="28">
        <f t="shared" si="414"/>
        <v>0.3267692307692307</v>
      </c>
      <c r="AF71" s="28">
        <f t="shared" si="415"/>
        <v>0.3267692307692307</v>
      </c>
      <c r="AG71" s="28">
        <f t="shared" si="416"/>
        <v>0.3267692307692307</v>
      </c>
      <c r="AH71" s="28">
        <f t="shared" si="417"/>
        <v>0.3267692307692307</v>
      </c>
      <c r="AI71" s="28">
        <f t="shared" si="418"/>
        <v>0.3267692307692307</v>
      </c>
      <c r="AJ71" s="28">
        <f t="shared" si="419"/>
        <v>0.3267692307692307</v>
      </c>
      <c r="AK71" s="28">
        <f t="shared" si="420"/>
        <v>0.3267692307692307</v>
      </c>
      <c r="AL71" s="28">
        <f t="shared" si="421"/>
        <v>0.3267692307692307</v>
      </c>
      <c r="AM71" s="28">
        <f t="shared" si="422"/>
        <v>0.3267692307692307</v>
      </c>
      <c r="AN71" s="28">
        <f t="shared" si="423"/>
        <v>0.3267692307692307</v>
      </c>
      <c r="AO71" s="28">
        <f t="shared" si="424"/>
        <v>0.3267692307692307</v>
      </c>
      <c r="AP71" s="29">
        <f t="shared" si="399"/>
        <v>0.32676923076923076</v>
      </c>
    </row>
    <row r="72" spans="2:42" x14ac:dyDescent="0.2">
      <c r="B72" s="12" t="str">
        <f t="shared" si="350"/>
        <v>Vendor #6 Name</v>
      </c>
      <c r="D72" s="28">
        <f t="shared" ref="D72:O72" si="453">D63/$C$23</f>
        <v>0.3267692307692307</v>
      </c>
      <c r="E72" s="28">
        <f t="shared" si="453"/>
        <v>0.3267692307692307</v>
      </c>
      <c r="F72" s="28">
        <f t="shared" si="453"/>
        <v>0.3267692307692307</v>
      </c>
      <c r="G72" s="28">
        <f t="shared" si="453"/>
        <v>0.3267692307692307</v>
      </c>
      <c r="H72" s="28">
        <f t="shared" si="453"/>
        <v>0.3267692307692307</v>
      </c>
      <c r="I72" s="28">
        <f t="shared" si="453"/>
        <v>0.3267692307692307</v>
      </c>
      <c r="J72" s="28">
        <f t="shared" si="453"/>
        <v>0.3267692307692307</v>
      </c>
      <c r="K72" s="28">
        <f t="shared" si="453"/>
        <v>0.3267692307692307</v>
      </c>
      <c r="L72" s="28">
        <f t="shared" si="453"/>
        <v>0.3267692307692307</v>
      </c>
      <c r="M72" s="28">
        <f t="shared" si="453"/>
        <v>0.3267692307692307</v>
      </c>
      <c r="N72" s="28">
        <f t="shared" si="453"/>
        <v>0.3267692307692307</v>
      </c>
      <c r="O72" s="28">
        <f t="shared" si="453"/>
        <v>0.3267692307692307</v>
      </c>
      <c r="P72" s="29">
        <f t="shared" si="375"/>
        <v>0.32676923076923076</v>
      </c>
      <c r="Q72" s="28">
        <f t="shared" si="401"/>
        <v>0.3267692307692307</v>
      </c>
      <c r="R72" s="28">
        <f t="shared" si="402"/>
        <v>0.3267692307692307</v>
      </c>
      <c r="S72" s="28">
        <f t="shared" si="403"/>
        <v>0.3267692307692307</v>
      </c>
      <c r="T72" s="28">
        <f t="shared" si="404"/>
        <v>0.3267692307692307</v>
      </c>
      <c r="U72" s="28">
        <f t="shared" si="405"/>
        <v>0.3267692307692307</v>
      </c>
      <c r="V72" s="28">
        <f t="shared" si="406"/>
        <v>0.3267692307692307</v>
      </c>
      <c r="W72" s="28">
        <f t="shared" si="407"/>
        <v>0.3267692307692307</v>
      </c>
      <c r="X72" s="28">
        <f t="shared" si="408"/>
        <v>0.3267692307692307</v>
      </c>
      <c r="Y72" s="28">
        <f t="shared" si="409"/>
        <v>0.3267692307692307</v>
      </c>
      <c r="Z72" s="28">
        <f t="shared" si="410"/>
        <v>0.3267692307692307</v>
      </c>
      <c r="AA72" s="28">
        <f t="shared" si="411"/>
        <v>0.3267692307692307</v>
      </c>
      <c r="AB72" s="28">
        <f t="shared" si="412"/>
        <v>0.3267692307692307</v>
      </c>
      <c r="AC72" s="29">
        <f t="shared" si="387"/>
        <v>0.32676923076923076</v>
      </c>
      <c r="AD72" s="28">
        <f t="shared" si="413"/>
        <v>0.3267692307692307</v>
      </c>
      <c r="AE72" s="28">
        <f t="shared" si="414"/>
        <v>0.3267692307692307</v>
      </c>
      <c r="AF72" s="28">
        <f t="shared" si="415"/>
        <v>0.3267692307692307</v>
      </c>
      <c r="AG72" s="28">
        <f t="shared" si="416"/>
        <v>0.3267692307692307</v>
      </c>
      <c r="AH72" s="28">
        <f t="shared" si="417"/>
        <v>0.3267692307692307</v>
      </c>
      <c r="AI72" s="28">
        <f t="shared" si="418"/>
        <v>0.3267692307692307</v>
      </c>
      <c r="AJ72" s="28">
        <f t="shared" si="419"/>
        <v>0.3267692307692307</v>
      </c>
      <c r="AK72" s="28">
        <f t="shared" si="420"/>
        <v>0.3267692307692307</v>
      </c>
      <c r="AL72" s="28">
        <f t="shared" si="421"/>
        <v>0.3267692307692307</v>
      </c>
      <c r="AM72" s="28">
        <f t="shared" si="422"/>
        <v>0.3267692307692307</v>
      </c>
      <c r="AN72" s="28">
        <f t="shared" si="423"/>
        <v>0.3267692307692307</v>
      </c>
      <c r="AO72" s="28">
        <f t="shared" si="424"/>
        <v>0.3267692307692307</v>
      </c>
      <c r="AP72" s="29">
        <f t="shared" si="399"/>
        <v>0.32676923076923076</v>
      </c>
    </row>
    <row r="73" spans="2:42" s="17" customFormat="1" x14ac:dyDescent="0.2">
      <c r="B73" s="17" t="s">
        <v>13</v>
      </c>
      <c r="C73" s="18"/>
      <c r="D73" s="29">
        <f t="shared" ref="D73:O73" si="454">SUM(D67:D72)</f>
        <v>1.9606153846153842</v>
      </c>
      <c r="E73" s="29">
        <f t="shared" si="454"/>
        <v>1.9606153846153842</v>
      </c>
      <c r="F73" s="29">
        <f t="shared" si="454"/>
        <v>1.9606153846153842</v>
      </c>
      <c r="G73" s="29">
        <f t="shared" si="454"/>
        <v>1.9606153846153842</v>
      </c>
      <c r="H73" s="29">
        <f t="shared" si="454"/>
        <v>1.9606153846153842</v>
      </c>
      <c r="I73" s="29">
        <f t="shared" si="454"/>
        <v>1.9606153846153842</v>
      </c>
      <c r="J73" s="29">
        <f t="shared" si="454"/>
        <v>1.9606153846153842</v>
      </c>
      <c r="K73" s="29">
        <f t="shared" si="454"/>
        <v>1.9606153846153842</v>
      </c>
      <c r="L73" s="29">
        <f t="shared" si="454"/>
        <v>1.9606153846153842</v>
      </c>
      <c r="M73" s="29">
        <f t="shared" si="454"/>
        <v>1.9606153846153842</v>
      </c>
      <c r="N73" s="29">
        <f t="shared" si="454"/>
        <v>1.9606153846153842</v>
      </c>
      <c r="O73" s="29">
        <f t="shared" si="454"/>
        <v>1.9606153846153842</v>
      </c>
      <c r="P73" s="29">
        <f t="shared" si="375"/>
        <v>1.960615384615384</v>
      </c>
      <c r="Q73" s="29">
        <f t="shared" ref="Q73:AB73" si="455">SUM(Q67:Q72)</f>
        <v>1.9606153846153842</v>
      </c>
      <c r="R73" s="29">
        <f t="shared" si="455"/>
        <v>1.9606153846153842</v>
      </c>
      <c r="S73" s="29">
        <f t="shared" si="455"/>
        <v>1.9606153846153842</v>
      </c>
      <c r="T73" s="29">
        <f t="shared" si="455"/>
        <v>1.9606153846153842</v>
      </c>
      <c r="U73" s="29">
        <f t="shared" si="455"/>
        <v>1.9606153846153842</v>
      </c>
      <c r="V73" s="29">
        <f t="shared" si="455"/>
        <v>1.9606153846153842</v>
      </c>
      <c r="W73" s="29">
        <f t="shared" si="455"/>
        <v>1.9606153846153842</v>
      </c>
      <c r="X73" s="29">
        <f t="shared" si="455"/>
        <v>1.9606153846153842</v>
      </c>
      <c r="Y73" s="29">
        <f t="shared" si="455"/>
        <v>1.9606153846153842</v>
      </c>
      <c r="Z73" s="29">
        <f t="shared" si="455"/>
        <v>1.9606153846153842</v>
      </c>
      <c r="AA73" s="29">
        <f t="shared" si="455"/>
        <v>1.9606153846153842</v>
      </c>
      <c r="AB73" s="29">
        <f t="shared" si="455"/>
        <v>1.9606153846153842</v>
      </c>
      <c r="AC73" s="29">
        <f t="shared" si="387"/>
        <v>1.960615384615384</v>
      </c>
      <c r="AD73" s="29">
        <f t="shared" ref="AD73" si="456">Q73</f>
        <v>1.9606153846153842</v>
      </c>
      <c r="AE73" s="29">
        <f t="shared" ref="AE73:AO73" si="457">SUM(AE67:AE72)</f>
        <v>1.9606153846153842</v>
      </c>
      <c r="AF73" s="29">
        <f t="shared" si="457"/>
        <v>1.9606153846153842</v>
      </c>
      <c r="AG73" s="29">
        <f t="shared" si="457"/>
        <v>1.9606153846153842</v>
      </c>
      <c r="AH73" s="29">
        <f t="shared" si="457"/>
        <v>1.9606153846153842</v>
      </c>
      <c r="AI73" s="29">
        <f t="shared" si="457"/>
        <v>1.9606153846153842</v>
      </c>
      <c r="AJ73" s="29">
        <f t="shared" si="457"/>
        <v>1.9606153846153842</v>
      </c>
      <c r="AK73" s="29">
        <f t="shared" si="457"/>
        <v>1.9606153846153842</v>
      </c>
      <c r="AL73" s="29">
        <f t="shared" si="457"/>
        <v>1.9606153846153842</v>
      </c>
      <c r="AM73" s="29">
        <f t="shared" si="457"/>
        <v>1.9606153846153842</v>
      </c>
      <c r="AN73" s="29">
        <f t="shared" si="457"/>
        <v>1.9606153846153842</v>
      </c>
      <c r="AO73" s="29">
        <f t="shared" si="457"/>
        <v>1.9606153846153842</v>
      </c>
      <c r="AP73" s="29">
        <f t="shared" si="399"/>
        <v>1.960615384615384</v>
      </c>
    </row>
    <row r="75" spans="2:42" s="16" customFormat="1" x14ac:dyDescent="0.2">
      <c r="B75" s="16" t="s">
        <v>27</v>
      </c>
      <c r="C75" s="7"/>
      <c r="D75" s="7">
        <v>1</v>
      </c>
      <c r="E75" s="7">
        <v>2</v>
      </c>
      <c r="F75" s="7">
        <v>3</v>
      </c>
      <c r="G75" s="7">
        <v>4</v>
      </c>
      <c r="H75" s="7">
        <v>5</v>
      </c>
      <c r="I75" s="7">
        <v>6</v>
      </c>
      <c r="J75" s="7">
        <v>7</v>
      </c>
      <c r="K75" s="7">
        <v>8</v>
      </c>
      <c r="L75" s="7">
        <v>9</v>
      </c>
      <c r="M75" s="7">
        <v>10</v>
      </c>
      <c r="N75" s="7">
        <v>11</v>
      </c>
      <c r="O75" s="7">
        <v>12</v>
      </c>
      <c r="P75" s="7" t="s">
        <v>1</v>
      </c>
      <c r="Q75" s="7">
        <v>13</v>
      </c>
      <c r="R75" s="7">
        <v>14</v>
      </c>
      <c r="S75" s="7">
        <v>15</v>
      </c>
      <c r="T75" s="7">
        <v>16</v>
      </c>
      <c r="U75" s="7">
        <v>17</v>
      </c>
      <c r="V75" s="7">
        <v>18</v>
      </c>
      <c r="W75" s="7">
        <v>19</v>
      </c>
      <c r="X75" s="7">
        <v>20</v>
      </c>
      <c r="Y75" s="7">
        <v>21</v>
      </c>
      <c r="Z75" s="7">
        <v>22</v>
      </c>
      <c r="AA75" s="7">
        <v>23</v>
      </c>
      <c r="AB75" s="7">
        <v>24</v>
      </c>
      <c r="AC75" s="7" t="s">
        <v>2</v>
      </c>
      <c r="AD75" s="7">
        <v>25</v>
      </c>
      <c r="AE75" s="7">
        <v>26</v>
      </c>
      <c r="AF75" s="7">
        <v>27</v>
      </c>
      <c r="AG75" s="7">
        <v>28</v>
      </c>
      <c r="AH75" s="7">
        <v>29</v>
      </c>
      <c r="AI75" s="7">
        <v>30</v>
      </c>
      <c r="AJ75" s="7">
        <v>31</v>
      </c>
      <c r="AK75" s="7">
        <v>32</v>
      </c>
      <c r="AL75" s="7">
        <v>33</v>
      </c>
      <c r="AM75" s="7">
        <v>34</v>
      </c>
      <c r="AN75" s="7">
        <v>35</v>
      </c>
      <c r="AO75" s="7">
        <v>36</v>
      </c>
      <c r="AP75" s="7" t="s">
        <v>3</v>
      </c>
    </row>
    <row r="76" spans="2:42" x14ac:dyDescent="0.2">
      <c r="B76" s="12" t="str">
        <f t="shared" ref="B76:B81" si="458">A7</f>
        <v>Microsoft</v>
      </c>
      <c r="D76" s="28">
        <f t="shared" ref="D76:O76" si="459">D31/$C$21</f>
        <v>8.3333333333333329E-2</v>
      </c>
      <c r="E76" s="28">
        <f t="shared" si="459"/>
        <v>8.3333333333333329E-2</v>
      </c>
      <c r="F76" s="28">
        <f t="shared" si="459"/>
        <v>8.3333333333333329E-2</v>
      </c>
      <c r="G76" s="28">
        <f t="shared" si="459"/>
        <v>8.3333333333333329E-2</v>
      </c>
      <c r="H76" s="28">
        <f t="shared" si="459"/>
        <v>8.3333333333333329E-2</v>
      </c>
      <c r="I76" s="28">
        <f t="shared" si="459"/>
        <v>8.3333333333333329E-2</v>
      </c>
      <c r="J76" s="28">
        <f t="shared" si="459"/>
        <v>8.3333333333333329E-2</v>
      </c>
      <c r="K76" s="28">
        <f t="shared" si="459"/>
        <v>8.3333333333333329E-2</v>
      </c>
      <c r="L76" s="28">
        <f t="shared" si="459"/>
        <v>8.3333333333333329E-2</v>
      </c>
      <c r="M76" s="28">
        <f t="shared" si="459"/>
        <v>8.3333333333333329E-2</v>
      </c>
      <c r="N76" s="28">
        <f t="shared" si="459"/>
        <v>8.3333333333333329E-2</v>
      </c>
      <c r="O76" s="28">
        <f t="shared" si="459"/>
        <v>8.3333333333333329E-2</v>
      </c>
      <c r="P76" s="29">
        <f>AVERAGE(D76:O76)</f>
        <v>8.3333333333333329E-2</v>
      </c>
      <c r="Q76" s="28">
        <f>D76</f>
        <v>8.3333333333333329E-2</v>
      </c>
      <c r="R76" s="28">
        <f t="shared" ref="R76:R81" si="460">E76</f>
        <v>8.3333333333333329E-2</v>
      </c>
      <c r="S76" s="28">
        <f t="shared" ref="S76:S81" si="461">F76</f>
        <v>8.3333333333333329E-2</v>
      </c>
      <c r="T76" s="28">
        <f t="shared" ref="T76:T81" si="462">G76</f>
        <v>8.3333333333333329E-2</v>
      </c>
      <c r="U76" s="28">
        <f t="shared" ref="U76:U81" si="463">H76</f>
        <v>8.3333333333333329E-2</v>
      </c>
      <c r="V76" s="28">
        <f t="shared" ref="V76:V81" si="464">I76</f>
        <v>8.3333333333333329E-2</v>
      </c>
      <c r="W76" s="28">
        <f t="shared" ref="W76:W81" si="465">J76</f>
        <v>8.3333333333333329E-2</v>
      </c>
      <c r="X76" s="28">
        <f t="shared" ref="X76:X81" si="466">K76</f>
        <v>8.3333333333333329E-2</v>
      </c>
      <c r="Y76" s="28">
        <f t="shared" ref="Y76:Y81" si="467">L76</f>
        <v>8.3333333333333329E-2</v>
      </c>
      <c r="Z76" s="28">
        <f t="shared" ref="Z76:Z81" si="468">M76</f>
        <v>8.3333333333333329E-2</v>
      </c>
      <c r="AA76" s="28">
        <f t="shared" ref="AA76:AA81" si="469">N76</f>
        <v>8.3333333333333329E-2</v>
      </c>
      <c r="AB76" s="28">
        <f t="shared" ref="AB76:AB81" si="470">O76</f>
        <v>8.3333333333333329E-2</v>
      </c>
      <c r="AC76" s="29">
        <f>AVERAGE(Q76:AB76)</f>
        <v>8.3333333333333329E-2</v>
      </c>
      <c r="AD76" s="28">
        <f>Q76</f>
        <v>8.3333333333333329E-2</v>
      </c>
      <c r="AE76" s="28">
        <f t="shared" ref="AE76:AE81" si="471">R76</f>
        <v>8.3333333333333329E-2</v>
      </c>
      <c r="AF76" s="28">
        <f t="shared" ref="AF76:AF81" si="472">S76</f>
        <v>8.3333333333333329E-2</v>
      </c>
      <c r="AG76" s="28">
        <f t="shared" ref="AG76:AG81" si="473">T76</f>
        <v>8.3333333333333329E-2</v>
      </c>
      <c r="AH76" s="28">
        <f t="shared" ref="AH76:AH81" si="474">U76</f>
        <v>8.3333333333333329E-2</v>
      </c>
      <c r="AI76" s="28">
        <f t="shared" ref="AI76:AI81" si="475">V76</f>
        <v>8.3333333333333329E-2</v>
      </c>
      <c r="AJ76" s="28">
        <f t="shared" ref="AJ76:AJ81" si="476">W76</f>
        <v>8.3333333333333329E-2</v>
      </c>
      <c r="AK76" s="28">
        <f t="shared" ref="AK76:AK81" si="477">X76</f>
        <v>8.3333333333333329E-2</v>
      </c>
      <c r="AL76" s="28">
        <f t="shared" ref="AL76:AL81" si="478">Y76</f>
        <v>8.3333333333333329E-2</v>
      </c>
      <c r="AM76" s="28">
        <f t="shared" ref="AM76:AM81" si="479">Z76</f>
        <v>8.3333333333333329E-2</v>
      </c>
      <c r="AN76" s="28">
        <f t="shared" ref="AN76:AN81" si="480">AA76</f>
        <v>8.3333333333333329E-2</v>
      </c>
      <c r="AO76" s="28">
        <f t="shared" ref="AO76:AO81" si="481">AB76</f>
        <v>8.3333333333333329E-2</v>
      </c>
      <c r="AP76" s="29">
        <f>AVERAGE(AD76:AO76)</f>
        <v>8.3333333333333329E-2</v>
      </c>
    </row>
    <row r="77" spans="2:42" x14ac:dyDescent="0.2">
      <c r="B77" s="12" t="str">
        <f t="shared" si="458"/>
        <v>Vendor #2 Name</v>
      </c>
      <c r="D77" s="28">
        <f t="shared" ref="D77:O77" si="482">D32/$C$21</f>
        <v>8.3333333333333329E-2</v>
      </c>
      <c r="E77" s="28">
        <f t="shared" si="482"/>
        <v>8.3333333333333329E-2</v>
      </c>
      <c r="F77" s="28">
        <f t="shared" si="482"/>
        <v>8.3333333333333329E-2</v>
      </c>
      <c r="G77" s="28">
        <f t="shared" si="482"/>
        <v>8.3333333333333329E-2</v>
      </c>
      <c r="H77" s="28">
        <f t="shared" si="482"/>
        <v>8.3333333333333329E-2</v>
      </c>
      <c r="I77" s="28">
        <f t="shared" si="482"/>
        <v>8.3333333333333329E-2</v>
      </c>
      <c r="J77" s="28">
        <f t="shared" si="482"/>
        <v>8.3333333333333329E-2</v>
      </c>
      <c r="K77" s="28">
        <f t="shared" si="482"/>
        <v>8.3333333333333329E-2</v>
      </c>
      <c r="L77" s="28">
        <f t="shared" si="482"/>
        <v>8.3333333333333329E-2</v>
      </c>
      <c r="M77" s="28">
        <f t="shared" si="482"/>
        <v>8.3333333333333329E-2</v>
      </c>
      <c r="N77" s="28">
        <f t="shared" si="482"/>
        <v>8.3333333333333329E-2</v>
      </c>
      <c r="O77" s="28">
        <f t="shared" si="482"/>
        <v>8.3333333333333329E-2</v>
      </c>
      <c r="P77" s="29">
        <f>AVERAGE(D77:O77)</f>
        <v>8.3333333333333329E-2</v>
      </c>
      <c r="Q77" s="28">
        <f>D77</f>
        <v>8.3333333333333329E-2</v>
      </c>
      <c r="R77" s="28">
        <f t="shared" ref="R77" si="483">E77</f>
        <v>8.3333333333333329E-2</v>
      </c>
      <c r="S77" s="28">
        <f t="shared" ref="S77" si="484">F77</f>
        <v>8.3333333333333329E-2</v>
      </c>
      <c r="T77" s="28">
        <f t="shared" ref="T77" si="485">G77</f>
        <v>8.3333333333333329E-2</v>
      </c>
      <c r="U77" s="28">
        <f t="shared" ref="U77" si="486">H77</f>
        <v>8.3333333333333329E-2</v>
      </c>
      <c r="V77" s="28">
        <f t="shared" ref="V77" si="487">I77</f>
        <v>8.3333333333333329E-2</v>
      </c>
      <c r="W77" s="28">
        <f t="shared" ref="W77" si="488">J77</f>
        <v>8.3333333333333329E-2</v>
      </c>
      <c r="X77" s="28">
        <f t="shared" ref="X77" si="489">K77</f>
        <v>8.3333333333333329E-2</v>
      </c>
      <c r="Y77" s="28">
        <f t="shared" ref="Y77" si="490">L77</f>
        <v>8.3333333333333329E-2</v>
      </c>
      <c r="Z77" s="28">
        <f t="shared" ref="Z77" si="491">M77</f>
        <v>8.3333333333333329E-2</v>
      </c>
      <c r="AA77" s="28">
        <f t="shared" ref="AA77" si="492">N77</f>
        <v>8.3333333333333329E-2</v>
      </c>
      <c r="AB77" s="28">
        <f t="shared" ref="AB77" si="493">O77</f>
        <v>8.3333333333333329E-2</v>
      </c>
      <c r="AC77" s="29">
        <f>AVERAGE(Q77:AB77)</f>
        <v>8.3333333333333329E-2</v>
      </c>
      <c r="AD77" s="28">
        <f>Q77</f>
        <v>8.3333333333333329E-2</v>
      </c>
      <c r="AE77" s="28">
        <f t="shared" ref="AE77" si="494">R77</f>
        <v>8.3333333333333329E-2</v>
      </c>
      <c r="AF77" s="28">
        <f t="shared" ref="AF77" si="495">S77</f>
        <v>8.3333333333333329E-2</v>
      </c>
      <c r="AG77" s="28">
        <f t="shared" ref="AG77" si="496">T77</f>
        <v>8.3333333333333329E-2</v>
      </c>
      <c r="AH77" s="28">
        <f t="shared" ref="AH77" si="497">U77</f>
        <v>8.3333333333333329E-2</v>
      </c>
      <c r="AI77" s="28">
        <f t="shared" ref="AI77" si="498">V77</f>
        <v>8.3333333333333329E-2</v>
      </c>
      <c r="AJ77" s="28">
        <f t="shared" ref="AJ77" si="499">W77</f>
        <v>8.3333333333333329E-2</v>
      </c>
      <c r="AK77" s="28">
        <f t="shared" ref="AK77" si="500">X77</f>
        <v>8.3333333333333329E-2</v>
      </c>
      <c r="AL77" s="28">
        <f t="shared" ref="AL77" si="501">Y77</f>
        <v>8.3333333333333329E-2</v>
      </c>
      <c r="AM77" s="28">
        <f t="shared" ref="AM77" si="502">Z77</f>
        <v>8.3333333333333329E-2</v>
      </c>
      <c r="AN77" s="28">
        <f t="shared" ref="AN77" si="503">AA77</f>
        <v>8.3333333333333329E-2</v>
      </c>
      <c r="AO77" s="28">
        <f t="shared" ref="AO77" si="504">AB77</f>
        <v>8.3333333333333329E-2</v>
      </c>
      <c r="AP77" s="29">
        <f>AVERAGE(AD77:AO77)</f>
        <v>8.3333333333333329E-2</v>
      </c>
    </row>
    <row r="78" spans="2:42" x14ac:dyDescent="0.2">
      <c r="B78" s="12" t="str">
        <f t="shared" si="458"/>
        <v>Vendor #3 Name</v>
      </c>
      <c r="D78" s="28">
        <f t="shared" ref="D78:O79" si="505">D33/$C$21</f>
        <v>8.3333333333333329E-2</v>
      </c>
      <c r="E78" s="28">
        <f t="shared" si="505"/>
        <v>8.3333333333333329E-2</v>
      </c>
      <c r="F78" s="28">
        <f t="shared" si="505"/>
        <v>8.3333333333333329E-2</v>
      </c>
      <c r="G78" s="28">
        <f t="shared" si="505"/>
        <v>8.3333333333333329E-2</v>
      </c>
      <c r="H78" s="28">
        <f t="shared" si="505"/>
        <v>8.3333333333333329E-2</v>
      </c>
      <c r="I78" s="28">
        <f t="shared" si="505"/>
        <v>8.3333333333333329E-2</v>
      </c>
      <c r="J78" s="28">
        <f t="shared" si="505"/>
        <v>8.3333333333333329E-2</v>
      </c>
      <c r="K78" s="28">
        <f t="shared" si="505"/>
        <v>8.3333333333333329E-2</v>
      </c>
      <c r="L78" s="28">
        <f t="shared" si="505"/>
        <v>8.3333333333333329E-2</v>
      </c>
      <c r="M78" s="28">
        <f t="shared" si="505"/>
        <v>8.3333333333333329E-2</v>
      </c>
      <c r="N78" s="28">
        <f t="shared" si="505"/>
        <v>8.3333333333333329E-2</v>
      </c>
      <c r="O78" s="28">
        <f t="shared" si="505"/>
        <v>8.3333333333333329E-2</v>
      </c>
      <c r="P78" s="29">
        <f t="shared" ref="P78:P82" si="506">AVERAGE(D78:O78)</f>
        <v>8.3333333333333329E-2</v>
      </c>
      <c r="Q78" s="28">
        <f>D78</f>
        <v>8.3333333333333329E-2</v>
      </c>
      <c r="R78" s="28">
        <f t="shared" ref="R78" si="507">E78</f>
        <v>8.3333333333333329E-2</v>
      </c>
      <c r="S78" s="28">
        <f t="shared" ref="S78" si="508">F78</f>
        <v>8.3333333333333329E-2</v>
      </c>
      <c r="T78" s="28">
        <f t="shared" ref="T78" si="509">G78</f>
        <v>8.3333333333333329E-2</v>
      </c>
      <c r="U78" s="28">
        <f t="shared" ref="U78" si="510">H78</f>
        <v>8.3333333333333329E-2</v>
      </c>
      <c r="V78" s="28">
        <f t="shared" ref="V78" si="511">I78</f>
        <v>8.3333333333333329E-2</v>
      </c>
      <c r="W78" s="28">
        <f t="shared" ref="W78" si="512">J78</f>
        <v>8.3333333333333329E-2</v>
      </c>
      <c r="X78" s="28">
        <f t="shared" ref="X78" si="513">K78</f>
        <v>8.3333333333333329E-2</v>
      </c>
      <c r="Y78" s="28">
        <f t="shared" ref="Y78" si="514">L78</f>
        <v>8.3333333333333329E-2</v>
      </c>
      <c r="Z78" s="28">
        <f t="shared" ref="Z78" si="515">M78</f>
        <v>8.3333333333333329E-2</v>
      </c>
      <c r="AA78" s="28">
        <f t="shared" ref="AA78" si="516">N78</f>
        <v>8.3333333333333329E-2</v>
      </c>
      <c r="AB78" s="28">
        <f t="shared" ref="AB78" si="517">O78</f>
        <v>8.3333333333333329E-2</v>
      </c>
      <c r="AC78" s="29">
        <f t="shared" ref="AC78:AC82" si="518">AVERAGE(Q78:AB78)</f>
        <v>8.3333333333333329E-2</v>
      </c>
      <c r="AD78" s="28">
        <f>Q78</f>
        <v>8.3333333333333329E-2</v>
      </c>
      <c r="AE78" s="28">
        <f t="shared" ref="AE78" si="519">R78</f>
        <v>8.3333333333333329E-2</v>
      </c>
      <c r="AF78" s="28">
        <f t="shared" ref="AF78" si="520">S78</f>
        <v>8.3333333333333329E-2</v>
      </c>
      <c r="AG78" s="28">
        <f t="shared" ref="AG78" si="521">T78</f>
        <v>8.3333333333333329E-2</v>
      </c>
      <c r="AH78" s="28">
        <f t="shared" ref="AH78" si="522">U78</f>
        <v>8.3333333333333329E-2</v>
      </c>
      <c r="AI78" s="28">
        <f t="shared" ref="AI78" si="523">V78</f>
        <v>8.3333333333333329E-2</v>
      </c>
      <c r="AJ78" s="28">
        <f t="shared" ref="AJ78" si="524">W78</f>
        <v>8.3333333333333329E-2</v>
      </c>
      <c r="AK78" s="28">
        <f t="shared" ref="AK78" si="525">X78</f>
        <v>8.3333333333333329E-2</v>
      </c>
      <c r="AL78" s="28">
        <f t="shared" ref="AL78" si="526">Y78</f>
        <v>8.3333333333333329E-2</v>
      </c>
      <c r="AM78" s="28">
        <f t="shared" ref="AM78" si="527">Z78</f>
        <v>8.3333333333333329E-2</v>
      </c>
      <c r="AN78" s="28">
        <f t="shared" ref="AN78" si="528">AA78</f>
        <v>8.3333333333333329E-2</v>
      </c>
      <c r="AO78" s="28">
        <f t="shared" ref="AO78" si="529">AB78</f>
        <v>8.3333333333333329E-2</v>
      </c>
      <c r="AP78" s="29">
        <f t="shared" ref="AP78:AP82" si="530">AVERAGE(AD78:AO78)</f>
        <v>8.3333333333333329E-2</v>
      </c>
    </row>
    <row r="79" spans="2:42" x14ac:dyDescent="0.2">
      <c r="B79" s="12" t="str">
        <f t="shared" si="458"/>
        <v>Vendor #4 Name</v>
      </c>
      <c r="D79" s="28">
        <f t="shared" si="505"/>
        <v>8.3333333333333329E-2</v>
      </c>
      <c r="E79" s="28">
        <f t="shared" si="505"/>
        <v>8.3333333333333329E-2</v>
      </c>
      <c r="F79" s="28">
        <f t="shared" si="505"/>
        <v>8.3333333333333329E-2</v>
      </c>
      <c r="G79" s="28">
        <f t="shared" si="505"/>
        <v>8.3333333333333329E-2</v>
      </c>
      <c r="H79" s="28">
        <f t="shared" si="505"/>
        <v>8.3333333333333329E-2</v>
      </c>
      <c r="I79" s="28">
        <f t="shared" si="505"/>
        <v>8.3333333333333329E-2</v>
      </c>
      <c r="J79" s="28">
        <f t="shared" si="505"/>
        <v>8.3333333333333329E-2</v>
      </c>
      <c r="K79" s="28">
        <f t="shared" si="505"/>
        <v>8.3333333333333329E-2</v>
      </c>
      <c r="L79" s="28">
        <f t="shared" si="505"/>
        <v>8.3333333333333329E-2</v>
      </c>
      <c r="M79" s="28">
        <f t="shared" si="505"/>
        <v>8.3333333333333329E-2</v>
      </c>
      <c r="N79" s="28">
        <f t="shared" si="505"/>
        <v>8.3333333333333329E-2</v>
      </c>
      <c r="O79" s="28">
        <f t="shared" si="505"/>
        <v>8.3333333333333329E-2</v>
      </c>
      <c r="P79" s="29">
        <f t="shared" ref="P79" si="531">AVERAGE(D79:O79)</f>
        <v>8.3333333333333329E-2</v>
      </c>
      <c r="Q79" s="28">
        <f>D79</f>
        <v>8.3333333333333329E-2</v>
      </c>
      <c r="R79" s="28">
        <f t="shared" ref="R79" si="532">E79</f>
        <v>8.3333333333333329E-2</v>
      </c>
      <c r="S79" s="28">
        <f t="shared" ref="S79" si="533">F79</f>
        <v>8.3333333333333329E-2</v>
      </c>
      <c r="T79" s="28">
        <f t="shared" ref="T79" si="534">G79</f>
        <v>8.3333333333333329E-2</v>
      </c>
      <c r="U79" s="28">
        <f t="shared" ref="U79" si="535">H79</f>
        <v>8.3333333333333329E-2</v>
      </c>
      <c r="V79" s="28">
        <f t="shared" ref="V79" si="536">I79</f>
        <v>8.3333333333333329E-2</v>
      </c>
      <c r="W79" s="28">
        <f t="shared" ref="W79" si="537">J79</f>
        <v>8.3333333333333329E-2</v>
      </c>
      <c r="X79" s="28">
        <f t="shared" ref="X79" si="538">K79</f>
        <v>8.3333333333333329E-2</v>
      </c>
      <c r="Y79" s="28">
        <f t="shared" ref="Y79" si="539">L79</f>
        <v>8.3333333333333329E-2</v>
      </c>
      <c r="Z79" s="28">
        <f t="shared" ref="Z79" si="540">M79</f>
        <v>8.3333333333333329E-2</v>
      </c>
      <c r="AA79" s="28">
        <f t="shared" ref="AA79" si="541">N79</f>
        <v>8.3333333333333329E-2</v>
      </c>
      <c r="AB79" s="28">
        <f t="shared" ref="AB79" si="542">O79</f>
        <v>8.3333333333333329E-2</v>
      </c>
      <c r="AC79" s="29">
        <f t="shared" ref="AC79" si="543">AVERAGE(Q79:AB79)</f>
        <v>8.3333333333333329E-2</v>
      </c>
      <c r="AD79" s="28">
        <f>Q79</f>
        <v>8.3333333333333329E-2</v>
      </c>
      <c r="AE79" s="28">
        <f t="shared" ref="AE79" si="544">R79</f>
        <v>8.3333333333333329E-2</v>
      </c>
      <c r="AF79" s="28">
        <f t="shared" ref="AF79" si="545">S79</f>
        <v>8.3333333333333329E-2</v>
      </c>
      <c r="AG79" s="28">
        <f t="shared" ref="AG79" si="546">T79</f>
        <v>8.3333333333333329E-2</v>
      </c>
      <c r="AH79" s="28">
        <f t="shared" ref="AH79" si="547">U79</f>
        <v>8.3333333333333329E-2</v>
      </c>
      <c r="AI79" s="28">
        <f t="shared" ref="AI79" si="548">V79</f>
        <v>8.3333333333333329E-2</v>
      </c>
      <c r="AJ79" s="28">
        <f t="shared" ref="AJ79" si="549">W79</f>
        <v>8.3333333333333329E-2</v>
      </c>
      <c r="AK79" s="28">
        <f t="shared" ref="AK79" si="550">X79</f>
        <v>8.3333333333333329E-2</v>
      </c>
      <c r="AL79" s="28">
        <f t="shared" ref="AL79" si="551">Y79</f>
        <v>8.3333333333333329E-2</v>
      </c>
      <c r="AM79" s="28">
        <f t="shared" ref="AM79" si="552">Z79</f>
        <v>8.3333333333333329E-2</v>
      </c>
      <c r="AN79" s="28">
        <f t="shared" ref="AN79" si="553">AA79</f>
        <v>8.3333333333333329E-2</v>
      </c>
      <c r="AO79" s="28">
        <f t="shared" ref="AO79" si="554">AB79</f>
        <v>8.3333333333333329E-2</v>
      </c>
      <c r="AP79" s="29">
        <f t="shared" ref="AP79" si="555">AVERAGE(AD79:AO79)</f>
        <v>8.3333333333333329E-2</v>
      </c>
    </row>
    <row r="80" spans="2:42" x14ac:dyDescent="0.2">
      <c r="B80" s="12" t="str">
        <f t="shared" si="458"/>
        <v>Vendor #5 Name</v>
      </c>
      <c r="D80" s="28">
        <f t="shared" ref="D80:O80" si="556">D35/$C$21</f>
        <v>8.3333333333333329E-2</v>
      </c>
      <c r="E80" s="28">
        <f t="shared" si="556"/>
        <v>8.3333333333333329E-2</v>
      </c>
      <c r="F80" s="28">
        <f t="shared" si="556"/>
        <v>8.3333333333333329E-2</v>
      </c>
      <c r="G80" s="28">
        <f t="shared" si="556"/>
        <v>8.3333333333333329E-2</v>
      </c>
      <c r="H80" s="28">
        <f t="shared" si="556"/>
        <v>8.3333333333333329E-2</v>
      </c>
      <c r="I80" s="28">
        <f t="shared" si="556"/>
        <v>8.3333333333333329E-2</v>
      </c>
      <c r="J80" s="28">
        <f t="shared" si="556"/>
        <v>8.3333333333333329E-2</v>
      </c>
      <c r="K80" s="28">
        <f t="shared" si="556"/>
        <v>8.3333333333333329E-2</v>
      </c>
      <c r="L80" s="28">
        <f t="shared" si="556"/>
        <v>8.3333333333333329E-2</v>
      </c>
      <c r="M80" s="28">
        <f t="shared" si="556"/>
        <v>8.3333333333333329E-2</v>
      </c>
      <c r="N80" s="28">
        <f t="shared" si="556"/>
        <v>8.3333333333333329E-2</v>
      </c>
      <c r="O80" s="28">
        <f t="shared" si="556"/>
        <v>8.3333333333333329E-2</v>
      </c>
      <c r="P80" s="29">
        <f t="shared" si="506"/>
        <v>8.3333333333333329E-2</v>
      </c>
      <c r="Q80" s="28">
        <f t="shared" ref="Q80:Q81" si="557">D80</f>
        <v>8.3333333333333329E-2</v>
      </c>
      <c r="R80" s="28">
        <f t="shared" si="460"/>
        <v>8.3333333333333329E-2</v>
      </c>
      <c r="S80" s="28">
        <f t="shared" si="461"/>
        <v>8.3333333333333329E-2</v>
      </c>
      <c r="T80" s="28">
        <f t="shared" si="462"/>
        <v>8.3333333333333329E-2</v>
      </c>
      <c r="U80" s="28">
        <f t="shared" si="463"/>
        <v>8.3333333333333329E-2</v>
      </c>
      <c r="V80" s="28">
        <f t="shared" si="464"/>
        <v>8.3333333333333329E-2</v>
      </c>
      <c r="W80" s="28">
        <f t="shared" si="465"/>
        <v>8.3333333333333329E-2</v>
      </c>
      <c r="X80" s="28">
        <f t="shared" si="466"/>
        <v>8.3333333333333329E-2</v>
      </c>
      <c r="Y80" s="28">
        <f t="shared" si="467"/>
        <v>8.3333333333333329E-2</v>
      </c>
      <c r="Z80" s="28">
        <f t="shared" si="468"/>
        <v>8.3333333333333329E-2</v>
      </c>
      <c r="AA80" s="28">
        <f t="shared" si="469"/>
        <v>8.3333333333333329E-2</v>
      </c>
      <c r="AB80" s="28">
        <f t="shared" si="470"/>
        <v>8.3333333333333329E-2</v>
      </c>
      <c r="AC80" s="29">
        <f t="shared" si="518"/>
        <v>8.3333333333333329E-2</v>
      </c>
      <c r="AD80" s="28">
        <f t="shared" ref="AD80:AD82" si="558">Q80</f>
        <v>8.3333333333333329E-2</v>
      </c>
      <c r="AE80" s="28">
        <f t="shared" si="471"/>
        <v>8.3333333333333329E-2</v>
      </c>
      <c r="AF80" s="28">
        <f t="shared" si="472"/>
        <v>8.3333333333333329E-2</v>
      </c>
      <c r="AG80" s="28">
        <f t="shared" si="473"/>
        <v>8.3333333333333329E-2</v>
      </c>
      <c r="AH80" s="28">
        <f t="shared" si="474"/>
        <v>8.3333333333333329E-2</v>
      </c>
      <c r="AI80" s="28">
        <f t="shared" si="475"/>
        <v>8.3333333333333329E-2</v>
      </c>
      <c r="AJ80" s="28">
        <f t="shared" si="476"/>
        <v>8.3333333333333329E-2</v>
      </c>
      <c r="AK80" s="28">
        <f t="shared" si="477"/>
        <v>8.3333333333333329E-2</v>
      </c>
      <c r="AL80" s="28">
        <f t="shared" si="478"/>
        <v>8.3333333333333329E-2</v>
      </c>
      <c r="AM80" s="28">
        <f t="shared" si="479"/>
        <v>8.3333333333333329E-2</v>
      </c>
      <c r="AN80" s="28">
        <f t="shared" si="480"/>
        <v>8.3333333333333329E-2</v>
      </c>
      <c r="AO80" s="28">
        <f t="shared" si="481"/>
        <v>8.3333333333333329E-2</v>
      </c>
      <c r="AP80" s="29">
        <f t="shared" si="530"/>
        <v>8.3333333333333329E-2</v>
      </c>
    </row>
    <row r="81" spans="1:42" x14ac:dyDescent="0.2">
      <c r="B81" s="12" t="str">
        <f t="shared" si="458"/>
        <v>Vendor #6 Name</v>
      </c>
      <c r="D81" s="28">
        <f t="shared" ref="D81:O81" si="559">D36/$C$21</f>
        <v>8.3333333333333329E-2</v>
      </c>
      <c r="E81" s="28">
        <f t="shared" si="559"/>
        <v>8.3333333333333329E-2</v>
      </c>
      <c r="F81" s="28">
        <f t="shared" si="559"/>
        <v>8.3333333333333329E-2</v>
      </c>
      <c r="G81" s="28">
        <f t="shared" si="559"/>
        <v>8.3333333333333329E-2</v>
      </c>
      <c r="H81" s="28">
        <f t="shared" si="559"/>
        <v>8.3333333333333329E-2</v>
      </c>
      <c r="I81" s="28">
        <f t="shared" si="559"/>
        <v>8.3333333333333329E-2</v>
      </c>
      <c r="J81" s="28">
        <f t="shared" si="559"/>
        <v>8.3333333333333329E-2</v>
      </c>
      <c r="K81" s="28">
        <f t="shared" si="559"/>
        <v>8.3333333333333329E-2</v>
      </c>
      <c r="L81" s="28">
        <f t="shared" si="559"/>
        <v>8.3333333333333329E-2</v>
      </c>
      <c r="M81" s="28">
        <f t="shared" si="559"/>
        <v>8.3333333333333329E-2</v>
      </c>
      <c r="N81" s="28">
        <f t="shared" si="559"/>
        <v>8.3333333333333329E-2</v>
      </c>
      <c r="O81" s="28">
        <f t="shared" si="559"/>
        <v>8.3333333333333329E-2</v>
      </c>
      <c r="P81" s="29">
        <f t="shared" si="506"/>
        <v>8.3333333333333329E-2</v>
      </c>
      <c r="Q81" s="28">
        <f t="shared" si="557"/>
        <v>8.3333333333333329E-2</v>
      </c>
      <c r="R81" s="28">
        <f t="shared" si="460"/>
        <v>8.3333333333333329E-2</v>
      </c>
      <c r="S81" s="28">
        <f t="shared" si="461"/>
        <v>8.3333333333333329E-2</v>
      </c>
      <c r="T81" s="28">
        <f t="shared" si="462"/>
        <v>8.3333333333333329E-2</v>
      </c>
      <c r="U81" s="28">
        <f t="shared" si="463"/>
        <v>8.3333333333333329E-2</v>
      </c>
      <c r="V81" s="28">
        <f t="shared" si="464"/>
        <v>8.3333333333333329E-2</v>
      </c>
      <c r="W81" s="28">
        <f t="shared" si="465"/>
        <v>8.3333333333333329E-2</v>
      </c>
      <c r="X81" s="28">
        <f t="shared" si="466"/>
        <v>8.3333333333333329E-2</v>
      </c>
      <c r="Y81" s="28">
        <f t="shared" si="467"/>
        <v>8.3333333333333329E-2</v>
      </c>
      <c r="Z81" s="28">
        <f t="shared" si="468"/>
        <v>8.3333333333333329E-2</v>
      </c>
      <c r="AA81" s="28">
        <f t="shared" si="469"/>
        <v>8.3333333333333329E-2</v>
      </c>
      <c r="AB81" s="28">
        <f t="shared" si="470"/>
        <v>8.3333333333333329E-2</v>
      </c>
      <c r="AC81" s="29">
        <f t="shared" si="518"/>
        <v>8.3333333333333329E-2</v>
      </c>
      <c r="AD81" s="28">
        <f t="shared" si="558"/>
        <v>8.3333333333333329E-2</v>
      </c>
      <c r="AE81" s="28">
        <f t="shared" si="471"/>
        <v>8.3333333333333329E-2</v>
      </c>
      <c r="AF81" s="28">
        <f t="shared" si="472"/>
        <v>8.3333333333333329E-2</v>
      </c>
      <c r="AG81" s="28">
        <f t="shared" si="473"/>
        <v>8.3333333333333329E-2</v>
      </c>
      <c r="AH81" s="28">
        <f t="shared" si="474"/>
        <v>8.3333333333333329E-2</v>
      </c>
      <c r="AI81" s="28">
        <f t="shared" si="475"/>
        <v>8.3333333333333329E-2</v>
      </c>
      <c r="AJ81" s="28">
        <f t="shared" si="476"/>
        <v>8.3333333333333329E-2</v>
      </c>
      <c r="AK81" s="28">
        <f t="shared" si="477"/>
        <v>8.3333333333333329E-2</v>
      </c>
      <c r="AL81" s="28">
        <f t="shared" si="478"/>
        <v>8.3333333333333329E-2</v>
      </c>
      <c r="AM81" s="28">
        <f t="shared" si="479"/>
        <v>8.3333333333333329E-2</v>
      </c>
      <c r="AN81" s="28">
        <f t="shared" si="480"/>
        <v>8.3333333333333329E-2</v>
      </c>
      <c r="AO81" s="28">
        <f t="shared" si="481"/>
        <v>8.3333333333333329E-2</v>
      </c>
      <c r="AP81" s="29">
        <f t="shared" si="530"/>
        <v>8.3333333333333329E-2</v>
      </c>
    </row>
    <row r="82" spans="1:42" s="17" customFormat="1" x14ac:dyDescent="0.2">
      <c r="B82" s="17" t="s">
        <v>13</v>
      </c>
      <c r="C82" s="18"/>
      <c r="D82" s="29">
        <f t="shared" ref="D82:O82" si="560">SUM(D76:D81)</f>
        <v>0.49999999999999994</v>
      </c>
      <c r="E82" s="29">
        <f t="shared" si="560"/>
        <v>0.49999999999999994</v>
      </c>
      <c r="F82" s="29">
        <f t="shared" si="560"/>
        <v>0.49999999999999994</v>
      </c>
      <c r="G82" s="29">
        <f t="shared" si="560"/>
        <v>0.49999999999999994</v>
      </c>
      <c r="H82" s="29">
        <f t="shared" si="560"/>
        <v>0.49999999999999994</v>
      </c>
      <c r="I82" s="29">
        <f t="shared" si="560"/>
        <v>0.49999999999999994</v>
      </c>
      <c r="J82" s="29">
        <f t="shared" si="560"/>
        <v>0.49999999999999994</v>
      </c>
      <c r="K82" s="29">
        <f t="shared" si="560"/>
        <v>0.49999999999999994</v>
      </c>
      <c r="L82" s="29">
        <f t="shared" si="560"/>
        <v>0.49999999999999994</v>
      </c>
      <c r="M82" s="29">
        <f t="shared" si="560"/>
        <v>0.49999999999999994</v>
      </c>
      <c r="N82" s="29">
        <f t="shared" si="560"/>
        <v>0.49999999999999994</v>
      </c>
      <c r="O82" s="29">
        <f t="shared" si="560"/>
        <v>0.49999999999999994</v>
      </c>
      <c r="P82" s="29">
        <f t="shared" si="506"/>
        <v>0.49999999999999994</v>
      </c>
      <c r="Q82" s="29">
        <f t="shared" ref="Q82:AB82" si="561">SUM(Q76:Q81)</f>
        <v>0.49999999999999994</v>
      </c>
      <c r="R82" s="29">
        <f t="shared" si="561"/>
        <v>0.49999999999999994</v>
      </c>
      <c r="S82" s="29">
        <f t="shared" si="561"/>
        <v>0.49999999999999994</v>
      </c>
      <c r="T82" s="29">
        <f t="shared" si="561"/>
        <v>0.49999999999999994</v>
      </c>
      <c r="U82" s="29">
        <f t="shared" si="561"/>
        <v>0.49999999999999994</v>
      </c>
      <c r="V82" s="29">
        <f t="shared" si="561"/>
        <v>0.49999999999999994</v>
      </c>
      <c r="W82" s="29">
        <f t="shared" si="561"/>
        <v>0.49999999999999994</v>
      </c>
      <c r="X82" s="29">
        <f t="shared" si="561"/>
        <v>0.49999999999999994</v>
      </c>
      <c r="Y82" s="29">
        <f t="shared" si="561"/>
        <v>0.49999999999999994</v>
      </c>
      <c r="Z82" s="29">
        <f t="shared" si="561"/>
        <v>0.49999999999999994</v>
      </c>
      <c r="AA82" s="29">
        <f t="shared" si="561"/>
        <v>0.49999999999999994</v>
      </c>
      <c r="AB82" s="29">
        <f t="shared" si="561"/>
        <v>0.49999999999999994</v>
      </c>
      <c r="AC82" s="29">
        <f t="shared" si="518"/>
        <v>0.49999999999999994</v>
      </c>
      <c r="AD82" s="29">
        <f t="shared" si="558"/>
        <v>0.49999999999999994</v>
      </c>
      <c r="AE82" s="29">
        <f t="shared" ref="AE82:AO82" si="562">SUM(AE76:AE81)</f>
        <v>0.49999999999999994</v>
      </c>
      <c r="AF82" s="29">
        <f t="shared" si="562"/>
        <v>0.49999999999999994</v>
      </c>
      <c r="AG82" s="29">
        <f t="shared" si="562"/>
        <v>0.49999999999999994</v>
      </c>
      <c r="AH82" s="29">
        <f t="shared" si="562"/>
        <v>0.49999999999999994</v>
      </c>
      <c r="AI82" s="29">
        <f t="shared" si="562"/>
        <v>0.49999999999999994</v>
      </c>
      <c r="AJ82" s="29">
        <f t="shared" si="562"/>
        <v>0.49999999999999994</v>
      </c>
      <c r="AK82" s="29">
        <f t="shared" si="562"/>
        <v>0.49999999999999994</v>
      </c>
      <c r="AL82" s="29">
        <f t="shared" si="562"/>
        <v>0.49999999999999994</v>
      </c>
      <c r="AM82" s="29">
        <f t="shared" si="562"/>
        <v>0.49999999999999994</v>
      </c>
      <c r="AN82" s="29">
        <f t="shared" si="562"/>
        <v>0.49999999999999994</v>
      </c>
      <c r="AO82" s="29">
        <f t="shared" si="562"/>
        <v>0.49999999999999994</v>
      </c>
      <c r="AP82" s="29">
        <f t="shared" si="530"/>
        <v>0.49999999999999994</v>
      </c>
    </row>
    <row r="83" spans="1:42" x14ac:dyDescent="0.2">
      <c r="B83" s="17"/>
    </row>
    <row r="84" spans="1:42" s="16" customFormat="1" x14ac:dyDescent="0.2">
      <c r="B84" s="16" t="s">
        <v>100</v>
      </c>
      <c r="C84" s="7"/>
      <c r="D84" s="7">
        <v>1</v>
      </c>
      <c r="E84" s="7">
        <v>2</v>
      </c>
      <c r="F84" s="7">
        <v>3</v>
      </c>
      <c r="G84" s="7">
        <v>4</v>
      </c>
      <c r="H84" s="7">
        <v>5</v>
      </c>
      <c r="I84" s="7">
        <v>6</v>
      </c>
      <c r="J84" s="7">
        <v>7</v>
      </c>
      <c r="K84" s="7">
        <v>8</v>
      </c>
      <c r="L84" s="7">
        <v>9</v>
      </c>
      <c r="M84" s="7">
        <v>10</v>
      </c>
      <c r="N84" s="7">
        <v>11</v>
      </c>
      <c r="O84" s="7">
        <v>12</v>
      </c>
      <c r="P84" s="7" t="s">
        <v>1</v>
      </c>
      <c r="Q84" s="7">
        <v>13</v>
      </c>
      <c r="R84" s="7">
        <v>14</v>
      </c>
      <c r="S84" s="7">
        <v>15</v>
      </c>
      <c r="T84" s="7">
        <v>16</v>
      </c>
      <c r="U84" s="7">
        <v>17</v>
      </c>
      <c r="V84" s="7">
        <v>18</v>
      </c>
      <c r="W84" s="7">
        <v>19</v>
      </c>
      <c r="X84" s="7">
        <v>20</v>
      </c>
      <c r="Y84" s="7">
        <v>21</v>
      </c>
      <c r="Z84" s="7">
        <v>22</v>
      </c>
      <c r="AA84" s="7">
        <v>23</v>
      </c>
      <c r="AB84" s="7">
        <v>24</v>
      </c>
      <c r="AC84" s="7" t="s">
        <v>2</v>
      </c>
      <c r="AD84" s="7">
        <v>25</v>
      </c>
      <c r="AE84" s="7">
        <v>26</v>
      </c>
      <c r="AF84" s="7">
        <v>27</v>
      </c>
      <c r="AG84" s="7">
        <v>28</v>
      </c>
      <c r="AH84" s="7">
        <v>29</v>
      </c>
      <c r="AI84" s="7">
        <v>30</v>
      </c>
      <c r="AJ84" s="7">
        <v>31</v>
      </c>
      <c r="AK84" s="7">
        <v>32</v>
      </c>
      <c r="AL84" s="7">
        <v>33</v>
      </c>
      <c r="AM84" s="7">
        <v>34</v>
      </c>
      <c r="AN84" s="7">
        <v>35</v>
      </c>
      <c r="AO84" s="7">
        <v>36</v>
      </c>
      <c r="AP84" s="7" t="s">
        <v>3</v>
      </c>
    </row>
    <row r="85" spans="1:42" x14ac:dyDescent="0.2">
      <c r="B85" s="12" t="str">
        <f t="shared" ref="B85:B90" si="563">A7</f>
        <v>Microsoft</v>
      </c>
      <c r="D85" s="5">
        <f t="shared" ref="D85:O85" si="564">D49*$I7</f>
        <v>2646</v>
      </c>
      <c r="E85" s="5">
        <f t="shared" si="564"/>
        <v>2646</v>
      </c>
      <c r="F85" s="5">
        <f t="shared" si="564"/>
        <v>2646</v>
      </c>
      <c r="G85" s="5">
        <f t="shared" si="564"/>
        <v>2646</v>
      </c>
      <c r="H85" s="5">
        <f t="shared" si="564"/>
        <v>2646</v>
      </c>
      <c r="I85" s="5">
        <f t="shared" si="564"/>
        <v>2646</v>
      </c>
      <c r="J85" s="5">
        <f t="shared" si="564"/>
        <v>2646</v>
      </c>
      <c r="K85" s="5">
        <f t="shared" si="564"/>
        <v>2646</v>
      </c>
      <c r="L85" s="5">
        <f t="shared" si="564"/>
        <v>2646</v>
      </c>
      <c r="M85" s="5">
        <f t="shared" si="564"/>
        <v>2646</v>
      </c>
      <c r="N85" s="5">
        <f t="shared" si="564"/>
        <v>2646</v>
      </c>
      <c r="O85" s="5">
        <f t="shared" si="564"/>
        <v>2646</v>
      </c>
      <c r="P85" s="27">
        <f>SUM(D85:O85)</f>
        <v>31752</v>
      </c>
      <c r="Q85" s="5">
        <f t="shared" ref="Q85:AB85" si="565">Q49*$I7</f>
        <v>2646</v>
      </c>
      <c r="R85" s="5">
        <f t="shared" si="565"/>
        <v>2646</v>
      </c>
      <c r="S85" s="5">
        <f t="shared" si="565"/>
        <v>2646</v>
      </c>
      <c r="T85" s="5">
        <f t="shared" si="565"/>
        <v>2646</v>
      </c>
      <c r="U85" s="5">
        <f t="shared" si="565"/>
        <v>2646</v>
      </c>
      <c r="V85" s="5">
        <f t="shared" si="565"/>
        <v>2646</v>
      </c>
      <c r="W85" s="5">
        <f t="shared" si="565"/>
        <v>2646</v>
      </c>
      <c r="X85" s="5">
        <f t="shared" si="565"/>
        <v>2646</v>
      </c>
      <c r="Y85" s="5">
        <f t="shared" si="565"/>
        <v>2646</v>
      </c>
      <c r="Z85" s="5">
        <f t="shared" si="565"/>
        <v>2646</v>
      </c>
      <c r="AA85" s="5">
        <f t="shared" si="565"/>
        <v>2646</v>
      </c>
      <c r="AB85" s="5">
        <f t="shared" si="565"/>
        <v>2646</v>
      </c>
      <c r="AC85" s="27">
        <f>SUM(Q85:AB85)</f>
        <v>31752</v>
      </c>
      <c r="AD85" s="5">
        <f t="shared" ref="AD85:AO85" si="566">AD49*$I7</f>
        <v>2646</v>
      </c>
      <c r="AE85" s="5">
        <f t="shared" si="566"/>
        <v>2646</v>
      </c>
      <c r="AF85" s="5">
        <f t="shared" si="566"/>
        <v>2646</v>
      </c>
      <c r="AG85" s="5">
        <f t="shared" si="566"/>
        <v>2646</v>
      </c>
      <c r="AH85" s="5">
        <f t="shared" si="566"/>
        <v>2646</v>
      </c>
      <c r="AI85" s="5">
        <f t="shared" si="566"/>
        <v>2646</v>
      </c>
      <c r="AJ85" s="5">
        <f t="shared" si="566"/>
        <v>2646</v>
      </c>
      <c r="AK85" s="5">
        <f t="shared" si="566"/>
        <v>2646</v>
      </c>
      <c r="AL85" s="5">
        <f t="shared" si="566"/>
        <v>2646</v>
      </c>
      <c r="AM85" s="5">
        <f t="shared" si="566"/>
        <v>2646</v>
      </c>
      <c r="AN85" s="5">
        <f t="shared" si="566"/>
        <v>2646</v>
      </c>
      <c r="AO85" s="5">
        <f t="shared" si="566"/>
        <v>2646</v>
      </c>
      <c r="AP85" s="27">
        <f>SUM(AD85:AO85)</f>
        <v>31752</v>
      </c>
    </row>
    <row r="86" spans="1:42" x14ac:dyDescent="0.2">
      <c r="B86" s="12" t="str">
        <f t="shared" si="563"/>
        <v>Vendor #2 Name</v>
      </c>
      <c r="D86" s="5">
        <f t="shared" ref="D86:O86" si="567">D50*$I8</f>
        <v>945</v>
      </c>
      <c r="E86" s="5">
        <f t="shared" si="567"/>
        <v>945</v>
      </c>
      <c r="F86" s="5">
        <f t="shared" si="567"/>
        <v>945</v>
      </c>
      <c r="G86" s="5">
        <f t="shared" si="567"/>
        <v>945</v>
      </c>
      <c r="H86" s="5">
        <f t="shared" si="567"/>
        <v>945</v>
      </c>
      <c r="I86" s="5">
        <f t="shared" si="567"/>
        <v>945</v>
      </c>
      <c r="J86" s="5">
        <f t="shared" si="567"/>
        <v>945</v>
      </c>
      <c r="K86" s="5">
        <f t="shared" si="567"/>
        <v>945</v>
      </c>
      <c r="L86" s="5">
        <f t="shared" si="567"/>
        <v>945</v>
      </c>
      <c r="M86" s="5">
        <f t="shared" si="567"/>
        <v>945</v>
      </c>
      <c r="N86" s="5">
        <f t="shared" si="567"/>
        <v>945</v>
      </c>
      <c r="O86" s="5">
        <f t="shared" si="567"/>
        <v>945</v>
      </c>
      <c r="P86" s="27">
        <f>SUM(D86:O86)</f>
        <v>11340</v>
      </c>
      <c r="Q86" s="5">
        <f t="shared" ref="Q86:AB86" si="568">Q50*$I8</f>
        <v>945</v>
      </c>
      <c r="R86" s="5">
        <f t="shared" si="568"/>
        <v>945</v>
      </c>
      <c r="S86" s="5">
        <f t="shared" si="568"/>
        <v>945</v>
      </c>
      <c r="T86" s="5">
        <f t="shared" si="568"/>
        <v>945</v>
      </c>
      <c r="U86" s="5">
        <f t="shared" si="568"/>
        <v>945</v>
      </c>
      <c r="V86" s="5">
        <f t="shared" si="568"/>
        <v>945</v>
      </c>
      <c r="W86" s="5">
        <f t="shared" si="568"/>
        <v>945</v>
      </c>
      <c r="X86" s="5">
        <f t="shared" si="568"/>
        <v>945</v>
      </c>
      <c r="Y86" s="5">
        <f t="shared" si="568"/>
        <v>945</v>
      </c>
      <c r="Z86" s="5">
        <f t="shared" si="568"/>
        <v>945</v>
      </c>
      <c r="AA86" s="5">
        <f t="shared" si="568"/>
        <v>945</v>
      </c>
      <c r="AB86" s="5">
        <f t="shared" si="568"/>
        <v>945</v>
      </c>
      <c r="AC86" s="27">
        <f>SUM(Q86:AB86)</f>
        <v>11340</v>
      </c>
      <c r="AD86" s="5">
        <f t="shared" ref="AD86:AO86" si="569">AD50*$I8</f>
        <v>945</v>
      </c>
      <c r="AE86" s="5">
        <f t="shared" si="569"/>
        <v>945</v>
      </c>
      <c r="AF86" s="5">
        <f t="shared" si="569"/>
        <v>945</v>
      </c>
      <c r="AG86" s="5">
        <f t="shared" si="569"/>
        <v>945</v>
      </c>
      <c r="AH86" s="5">
        <f t="shared" si="569"/>
        <v>945</v>
      </c>
      <c r="AI86" s="5">
        <f t="shared" si="569"/>
        <v>945</v>
      </c>
      <c r="AJ86" s="5">
        <f t="shared" si="569"/>
        <v>945</v>
      </c>
      <c r="AK86" s="5">
        <f t="shared" si="569"/>
        <v>945</v>
      </c>
      <c r="AL86" s="5">
        <f t="shared" si="569"/>
        <v>945</v>
      </c>
      <c r="AM86" s="5">
        <f t="shared" si="569"/>
        <v>945</v>
      </c>
      <c r="AN86" s="5">
        <f t="shared" si="569"/>
        <v>945</v>
      </c>
      <c r="AO86" s="5">
        <f t="shared" si="569"/>
        <v>945</v>
      </c>
      <c r="AP86" s="27">
        <f>SUM(AD86:AO86)</f>
        <v>11340</v>
      </c>
    </row>
    <row r="87" spans="1:42" x14ac:dyDescent="0.2">
      <c r="B87" s="12" t="str">
        <f t="shared" si="563"/>
        <v>Vendor #3 Name</v>
      </c>
      <c r="D87" s="5">
        <f t="shared" ref="D87:O87" si="570">D51*$I9</f>
        <v>2268</v>
      </c>
      <c r="E87" s="5">
        <f t="shared" si="570"/>
        <v>2268</v>
      </c>
      <c r="F87" s="5">
        <f t="shared" si="570"/>
        <v>2268</v>
      </c>
      <c r="G87" s="5">
        <f t="shared" si="570"/>
        <v>2268</v>
      </c>
      <c r="H87" s="5">
        <f t="shared" si="570"/>
        <v>2268</v>
      </c>
      <c r="I87" s="5">
        <f t="shared" si="570"/>
        <v>2268</v>
      </c>
      <c r="J87" s="5">
        <f t="shared" si="570"/>
        <v>2268</v>
      </c>
      <c r="K87" s="5">
        <f t="shared" si="570"/>
        <v>2268</v>
      </c>
      <c r="L87" s="5">
        <f t="shared" si="570"/>
        <v>2268</v>
      </c>
      <c r="M87" s="5">
        <f t="shared" si="570"/>
        <v>2268</v>
      </c>
      <c r="N87" s="5">
        <f t="shared" si="570"/>
        <v>2268</v>
      </c>
      <c r="O87" s="5">
        <f t="shared" si="570"/>
        <v>2268</v>
      </c>
      <c r="P87" s="27">
        <f>SUM(D87:O87)</f>
        <v>27216</v>
      </c>
      <c r="Q87" s="5">
        <f t="shared" ref="Q87:AB87" si="571">Q51*$I9</f>
        <v>2268</v>
      </c>
      <c r="R87" s="5">
        <f t="shared" si="571"/>
        <v>2268</v>
      </c>
      <c r="S87" s="5">
        <f t="shared" si="571"/>
        <v>2268</v>
      </c>
      <c r="T87" s="5">
        <f t="shared" si="571"/>
        <v>2268</v>
      </c>
      <c r="U87" s="5">
        <f t="shared" si="571"/>
        <v>2268</v>
      </c>
      <c r="V87" s="5">
        <f t="shared" si="571"/>
        <v>2268</v>
      </c>
      <c r="W87" s="5">
        <f t="shared" si="571"/>
        <v>2268</v>
      </c>
      <c r="X87" s="5">
        <f t="shared" si="571"/>
        <v>2268</v>
      </c>
      <c r="Y87" s="5">
        <f t="shared" si="571"/>
        <v>2268</v>
      </c>
      <c r="Z87" s="5">
        <f t="shared" si="571"/>
        <v>2268</v>
      </c>
      <c r="AA87" s="5">
        <f t="shared" si="571"/>
        <v>2268</v>
      </c>
      <c r="AB87" s="5">
        <f t="shared" si="571"/>
        <v>2268</v>
      </c>
      <c r="AC87" s="27">
        <f>SUM(Q87:AB87)</f>
        <v>27216</v>
      </c>
      <c r="AD87" s="5">
        <f t="shared" ref="AD87:AO87" si="572">AD51*$I9</f>
        <v>2268</v>
      </c>
      <c r="AE87" s="5">
        <f t="shared" si="572"/>
        <v>2268</v>
      </c>
      <c r="AF87" s="5">
        <f t="shared" si="572"/>
        <v>2268</v>
      </c>
      <c r="AG87" s="5">
        <f t="shared" si="572"/>
        <v>2268</v>
      </c>
      <c r="AH87" s="5">
        <f t="shared" si="572"/>
        <v>2268</v>
      </c>
      <c r="AI87" s="5">
        <f t="shared" si="572"/>
        <v>2268</v>
      </c>
      <c r="AJ87" s="5">
        <f t="shared" si="572"/>
        <v>2268</v>
      </c>
      <c r="AK87" s="5">
        <f t="shared" si="572"/>
        <v>2268</v>
      </c>
      <c r="AL87" s="5">
        <f t="shared" si="572"/>
        <v>2268</v>
      </c>
      <c r="AM87" s="5">
        <f t="shared" si="572"/>
        <v>2268</v>
      </c>
      <c r="AN87" s="5">
        <f t="shared" si="572"/>
        <v>2268</v>
      </c>
      <c r="AO87" s="5">
        <f t="shared" si="572"/>
        <v>2268</v>
      </c>
      <c r="AP87" s="27">
        <f>SUM(AD87:AO87)</f>
        <v>27216</v>
      </c>
    </row>
    <row r="88" spans="1:42" x14ac:dyDescent="0.2">
      <c r="B88" s="12" t="str">
        <f t="shared" si="563"/>
        <v>Vendor #4 Name</v>
      </c>
      <c r="D88" s="5">
        <f t="shared" ref="D88:O88" si="573">D52*$I10</f>
        <v>2835</v>
      </c>
      <c r="E88" s="5">
        <f t="shared" si="573"/>
        <v>2835</v>
      </c>
      <c r="F88" s="5">
        <f t="shared" si="573"/>
        <v>2835</v>
      </c>
      <c r="G88" s="5">
        <f t="shared" si="573"/>
        <v>2835</v>
      </c>
      <c r="H88" s="5">
        <f t="shared" si="573"/>
        <v>2835</v>
      </c>
      <c r="I88" s="5">
        <f t="shared" si="573"/>
        <v>2835</v>
      </c>
      <c r="J88" s="5">
        <f t="shared" si="573"/>
        <v>2835</v>
      </c>
      <c r="K88" s="5">
        <f t="shared" si="573"/>
        <v>2835</v>
      </c>
      <c r="L88" s="5">
        <f t="shared" si="573"/>
        <v>2835</v>
      </c>
      <c r="M88" s="5">
        <f t="shared" si="573"/>
        <v>2835</v>
      </c>
      <c r="N88" s="5">
        <f t="shared" si="573"/>
        <v>2835</v>
      </c>
      <c r="O88" s="5">
        <f t="shared" si="573"/>
        <v>2835</v>
      </c>
      <c r="P88" s="27">
        <f>SUM(D88:O88)</f>
        <v>34020</v>
      </c>
      <c r="Q88" s="5">
        <f t="shared" ref="Q88:AB88" si="574">Q52*$I10</f>
        <v>2835</v>
      </c>
      <c r="R88" s="5">
        <f t="shared" si="574"/>
        <v>2835</v>
      </c>
      <c r="S88" s="5">
        <f t="shared" si="574"/>
        <v>2835</v>
      </c>
      <c r="T88" s="5">
        <f t="shared" si="574"/>
        <v>2835</v>
      </c>
      <c r="U88" s="5">
        <f t="shared" si="574"/>
        <v>2835</v>
      </c>
      <c r="V88" s="5">
        <f t="shared" si="574"/>
        <v>2835</v>
      </c>
      <c r="W88" s="5">
        <f t="shared" si="574"/>
        <v>2835</v>
      </c>
      <c r="X88" s="5">
        <f t="shared" si="574"/>
        <v>2835</v>
      </c>
      <c r="Y88" s="5">
        <f t="shared" si="574"/>
        <v>2835</v>
      </c>
      <c r="Z88" s="5">
        <f t="shared" si="574"/>
        <v>2835</v>
      </c>
      <c r="AA88" s="5">
        <f t="shared" si="574"/>
        <v>2835</v>
      </c>
      <c r="AB88" s="5">
        <f t="shared" si="574"/>
        <v>2835</v>
      </c>
      <c r="AC88" s="27">
        <f>SUM(Q88:AB88)</f>
        <v>34020</v>
      </c>
      <c r="AD88" s="5">
        <f t="shared" ref="AD88:AO88" si="575">AD52*$I10</f>
        <v>2835</v>
      </c>
      <c r="AE88" s="5">
        <f t="shared" si="575"/>
        <v>2835</v>
      </c>
      <c r="AF88" s="5">
        <f t="shared" si="575"/>
        <v>2835</v>
      </c>
      <c r="AG88" s="5">
        <f t="shared" si="575"/>
        <v>2835</v>
      </c>
      <c r="AH88" s="5">
        <f t="shared" si="575"/>
        <v>2835</v>
      </c>
      <c r="AI88" s="5">
        <f t="shared" si="575"/>
        <v>2835</v>
      </c>
      <c r="AJ88" s="5">
        <f t="shared" si="575"/>
        <v>2835</v>
      </c>
      <c r="AK88" s="5">
        <f t="shared" si="575"/>
        <v>2835</v>
      </c>
      <c r="AL88" s="5">
        <f t="shared" si="575"/>
        <v>2835</v>
      </c>
      <c r="AM88" s="5">
        <f t="shared" si="575"/>
        <v>2835</v>
      </c>
      <c r="AN88" s="5">
        <f t="shared" si="575"/>
        <v>2835</v>
      </c>
      <c r="AO88" s="5">
        <f t="shared" si="575"/>
        <v>2835</v>
      </c>
      <c r="AP88" s="27">
        <f>SUM(AD88:AO88)</f>
        <v>34020</v>
      </c>
    </row>
    <row r="89" spans="1:42" x14ac:dyDescent="0.2">
      <c r="B89" s="12" t="str">
        <f t="shared" si="563"/>
        <v>Vendor #5 Name</v>
      </c>
      <c r="D89" s="5">
        <f t="shared" ref="D89:O89" si="576">D51*$I9</f>
        <v>2268</v>
      </c>
      <c r="E89" s="5">
        <f t="shared" si="576"/>
        <v>2268</v>
      </c>
      <c r="F89" s="5">
        <f t="shared" si="576"/>
        <v>2268</v>
      </c>
      <c r="G89" s="5">
        <f t="shared" si="576"/>
        <v>2268</v>
      </c>
      <c r="H89" s="5">
        <f t="shared" si="576"/>
        <v>2268</v>
      </c>
      <c r="I89" s="5">
        <f t="shared" si="576"/>
        <v>2268</v>
      </c>
      <c r="J89" s="5">
        <f t="shared" si="576"/>
        <v>2268</v>
      </c>
      <c r="K89" s="5">
        <f t="shared" si="576"/>
        <v>2268</v>
      </c>
      <c r="L89" s="5">
        <f t="shared" si="576"/>
        <v>2268</v>
      </c>
      <c r="M89" s="5">
        <f t="shared" si="576"/>
        <v>2268</v>
      </c>
      <c r="N89" s="5">
        <f t="shared" si="576"/>
        <v>2268</v>
      </c>
      <c r="O89" s="5">
        <f t="shared" si="576"/>
        <v>2268</v>
      </c>
      <c r="P89" s="27">
        <f t="shared" ref="P89:P91" si="577">SUM(D89:O89)</f>
        <v>27216</v>
      </c>
      <c r="Q89" s="5">
        <f t="shared" ref="Q89:AB89" si="578">Q51*$I9</f>
        <v>2268</v>
      </c>
      <c r="R89" s="5">
        <f t="shared" si="578"/>
        <v>2268</v>
      </c>
      <c r="S89" s="5">
        <f t="shared" si="578"/>
        <v>2268</v>
      </c>
      <c r="T89" s="5">
        <f t="shared" si="578"/>
        <v>2268</v>
      </c>
      <c r="U89" s="5">
        <f t="shared" si="578"/>
        <v>2268</v>
      </c>
      <c r="V89" s="5">
        <f t="shared" si="578"/>
        <v>2268</v>
      </c>
      <c r="W89" s="5">
        <f t="shared" si="578"/>
        <v>2268</v>
      </c>
      <c r="X89" s="5">
        <f t="shared" si="578"/>
        <v>2268</v>
      </c>
      <c r="Y89" s="5">
        <f t="shared" si="578"/>
        <v>2268</v>
      </c>
      <c r="Z89" s="5">
        <f t="shared" si="578"/>
        <v>2268</v>
      </c>
      <c r="AA89" s="5">
        <f t="shared" si="578"/>
        <v>2268</v>
      </c>
      <c r="AB89" s="5">
        <f t="shared" si="578"/>
        <v>2268</v>
      </c>
      <c r="AC89" s="27">
        <f t="shared" ref="AC89:AC91" si="579">SUM(Q89:AB89)</f>
        <v>27216</v>
      </c>
      <c r="AD89" s="5">
        <f t="shared" ref="AD89:AO89" si="580">AD51*$I9</f>
        <v>2268</v>
      </c>
      <c r="AE89" s="5">
        <f t="shared" si="580"/>
        <v>2268</v>
      </c>
      <c r="AF89" s="5">
        <f t="shared" si="580"/>
        <v>2268</v>
      </c>
      <c r="AG89" s="5">
        <f t="shared" si="580"/>
        <v>2268</v>
      </c>
      <c r="AH89" s="5">
        <f t="shared" si="580"/>
        <v>2268</v>
      </c>
      <c r="AI89" s="5">
        <f t="shared" si="580"/>
        <v>2268</v>
      </c>
      <c r="AJ89" s="5">
        <f t="shared" si="580"/>
        <v>2268</v>
      </c>
      <c r="AK89" s="5">
        <f t="shared" si="580"/>
        <v>2268</v>
      </c>
      <c r="AL89" s="5">
        <f t="shared" si="580"/>
        <v>2268</v>
      </c>
      <c r="AM89" s="5">
        <f t="shared" si="580"/>
        <v>2268</v>
      </c>
      <c r="AN89" s="5">
        <f t="shared" si="580"/>
        <v>2268</v>
      </c>
      <c r="AO89" s="5">
        <f t="shared" si="580"/>
        <v>2268</v>
      </c>
      <c r="AP89" s="27">
        <f t="shared" ref="AP89:AP91" si="581">SUM(AD89:AO89)</f>
        <v>27216</v>
      </c>
    </row>
    <row r="90" spans="1:42" x14ac:dyDescent="0.2">
      <c r="B90" s="12" t="str">
        <f t="shared" si="563"/>
        <v>Vendor #6 Name</v>
      </c>
      <c r="D90" s="5">
        <f t="shared" ref="D90:O90" si="582">D54*$I12</f>
        <v>23625</v>
      </c>
      <c r="E90" s="5">
        <f t="shared" si="582"/>
        <v>23625</v>
      </c>
      <c r="F90" s="5">
        <f t="shared" si="582"/>
        <v>23625</v>
      </c>
      <c r="G90" s="5">
        <f t="shared" si="582"/>
        <v>23625</v>
      </c>
      <c r="H90" s="5">
        <f t="shared" si="582"/>
        <v>23625</v>
      </c>
      <c r="I90" s="5">
        <f t="shared" si="582"/>
        <v>23625</v>
      </c>
      <c r="J90" s="5">
        <f t="shared" si="582"/>
        <v>23625</v>
      </c>
      <c r="K90" s="5">
        <f t="shared" si="582"/>
        <v>23625</v>
      </c>
      <c r="L90" s="5">
        <f t="shared" si="582"/>
        <v>23625</v>
      </c>
      <c r="M90" s="5">
        <f t="shared" si="582"/>
        <v>23625</v>
      </c>
      <c r="N90" s="5">
        <f t="shared" si="582"/>
        <v>23625</v>
      </c>
      <c r="O90" s="5">
        <f t="shared" si="582"/>
        <v>23625</v>
      </c>
      <c r="P90" s="27">
        <f t="shared" si="577"/>
        <v>283500</v>
      </c>
      <c r="Q90" s="5">
        <f t="shared" ref="Q90:AB90" si="583">Q54*$I12</f>
        <v>23625</v>
      </c>
      <c r="R90" s="5">
        <f t="shared" si="583"/>
        <v>23625</v>
      </c>
      <c r="S90" s="5">
        <f t="shared" si="583"/>
        <v>23625</v>
      </c>
      <c r="T90" s="5">
        <f t="shared" si="583"/>
        <v>23625</v>
      </c>
      <c r="U90" s="5">
        <f t="shared" si="583"/>
        <v>23625</v>
      </c>
      <c r="V90" s="5">
        <f t="shared" si="583"/>
        <v>23625</v>
      </c>
      <c r="W90" s="5">
        <f t="shared" si="583"/>
        <v>23625</v>
      </c>
      <c r="X90" s="5">
        <f t="shared" si="583"/>
        <v>23625</v>
      </c>
      <c r="Y90" s="5">
        <f t="shared" si="583"/>
        <v>23625</v>
      </c>
      <c r="Z90" s="5">
        <f t="shared" si="583"/>
        <v>23625</v>
      </c>
      <c r="AA90" s="5">
        <f t="shared" si="583"/>
        <v>23625</v>
      </c>
      <c r="AB90" s="5">
        <f t="shared" si="583"/>
        <v>23625</v>
      </c>
      <c r="AC90" s="27">
        <f t="shared" si="579"/>
        <v>283500</v>
      </c>
      <c r="AD90" s="5">
        <f t="shared" ref="AD90:AO90" si="584">AD54*$I12</f>
        <v>23625</v>
      </c>
      <c r="AE90" s="5">
        <f t="shared" si="584"/>
        <v>23625</v>
      </c>
      <c r="AF90" s="5">
        <f t="shared" si="584"/>
        <v>23625</v>
      </c>
      <c r="AG90" s="5">
        <f t="shared" si="584"/>
        <v>23625</v>
      </c>
      <c r="AH90" s="5">
        <f t="shared" si="584"/>
        <v>23625</v>
      </c>
      <c r="AI90" s="5">
        <f t="shared" si="584"/>
        <v>23625</v>
      </c>
      <c r="AJ90" s="5">
        <f t="shared" si="584"/>
        <v>23625</v>
      </c>
      <c r="AK90" s="5">
        <f t="shared" si="584"/>
        <v>23625</v>
      </c>
      <c r="AL90" s="5">
        <f t="shared" si="584"/>
        <v>23625</v>
      </c>
      <c r="AM90" s="5">
        <f t="shared" si="584"/>
        <v>23625</v>
      </c>
      <c r="AN90" s="5">
        <f t="shared" si="584"/>
        <v>23625</v>
      </c>
      <c r="AO90" s="5">
        <f t="shared" si="584"/>
        <v>23625</v>
      </c>
      <c r="AP90" s="27">
        <f t="shared" si="581"/>
        <v>283500</v>
      </c>
    </row>
    <row r="91" spans="1:42" s="17" customFormat="1" x14ac:dyDescent="0.2">
      <c r="B91" s="17" t="s">
        <v>13</v>
      </c>
      <c r="C91" s="18"/>
      <c r="D91" s="27">
        <f t="shared" ref="D91:O91" si="585">SUM(D85:D90)</f>
        <v>34587</v>
      </c>
      <c r="E91" s="27">
        <f t="shared" si="585"/>
        <v>34587</v>
      </c>
      <c r="F91" s="27">
        <f t="shared" si="585"/>
        <v>34587</v>
      </c>
      <c r="G91" s="27">
        <f t="shared" si="585"/>
        <v>34587</v>
      </c>
      <c r="H91" s="27">
        <f t="shared" si="585"/>
        <v>34587</v>
      </c>
      <c r="I91" s="27">
        <f t="shared" si="585"/>
        <v>34587</v>
      </c>
      <c r="J91" s="27">
        <f t="shared" si="585"/>
        <v>34587</v>
      </c>
      <c r="K91" s="27">
        <f t="shared" si="585"/>
        <v>34587</v>
      </c>
      <c r="L91" s="27">
        <f t="shared" si="585"/>
        <v>34587</v>
      </c>
      <c r="M91" s="27">
        <f t="shared" si="585"/>
        <v>34587</v>
      </c>
      <c r="N91" s="27">
        <f t="shared" si="585"/>
        <v>34587</v>
      </c>
      <c r="O91" s="27">
        <f t="shared" si="585"/>
        <v>34587</v>
      </c>
      <c r="P91" s="27">
        <f t="shared" si="577"/>
        <v>415044</v>
      </c>
      <c r="Q91" s="27">
        <f t="shared" ref="Q91:AB91" si="586">SUM(Q85:Q90)</f>
        <v>34587</v>
      </c>
      <c r="R91" s="27">
        <f t="shared" si="586"/>
        <v>34587</v>
      </c>
      <c r="S91" s="27">
        <f t="shared" si="586"/>
        <v>34587</v>
      </c>
      <c r="T91" s="27">
        <f t="shared" si="586"/>
        <v>34587</v>
      </c>
      <c r="U91" s="27">
        <f t="shared" si="586"/>
        <v>34587</v>
      </c>
      <c r="V91" s="27">
        <f t="shared" si="586"/>
        <v>34587</v>
      </c>
      <c r="W91" s="27">
        <f t="shared" si="586"/>
        <v>34587</v>
      </c>
      <c r="X91" s="27">
        <f t="shared" si="586"/>
        <v>34587</v>
      </c>
      <c r="Y91" s="27">
        <f t="shared" si="586"/>
        <v>34587</v>
      </c>
      <c r="Z91" s="27">
        <f t="shared" si="586"/>
        <v>34587</v>
      </c>
      <c r="AA91" s="27">
        <f t="shared" si="586"/>
        <v>34587</v>
      </c>
      <c r="AB91" s="27">
        <f t="shared" si="586"/>
        <v>34587</v>
      </c>
      <c r="AC91" s="27">
        <f t="shared" si="579"/>
        <v>415044</v>
      </c>
      <c r="AD91" s="27">
        <f t="shared" ref="AD91:AO91" si="587">SUM(AD85:AD90)</f>
        <v>34587</v>
      </c>
      <c r="AE91" s="27">
        <f t="shared" si="587"/>
        <v>34587</v>
      </c>
      <c r="AF91" s="27">
        <f t="shared" si="587"/>
        <v>34587</v>
      </c>
      <c r="AG91" s="27">
        <f t="shared" si="587"/>
        <v>34587</v>
      </c>
      <c r="AH91" s="27">
        <f t="shared" si="587"/>
        <v>34587</v>
      </c>
      <c r="AI91" s="27">
        <f t="shared" si="587"/>
        <v>34587</v>
      </c>
      <c r="AJ91" s="27">
        <f t="shared" si="587"/>
        <v>34587</v>
      </c>
      <c r="AK91" s="27">
        <f t="shared" si="587"/>
        <v>34587</v>
      </c>
      <c r="AL91" s="27">
        <f t="shared" si="587"/>
        <v>34587</v>
      </c>
      <c r="AM91" s="27">
        <f t="shared" si="587"/>
        <v>34587</v>
      </c>
      <c r="AN91" s="27">
        <f t="shared" si="587"/>
        <v>34587</v>
      </c>
      <c r="AO91" s="27">
        <f t="shared" si="587"/>
        <v>34587</v>
      </c>
      <c r="AP91" s="27">
        <f t="shared" si="581"/>
        <v>415044</v>
      </c>
    </row>
    <row r="93" spans="1:42" s="16" customFormat="1" x14ac:dyDescent="0.2">
      <c r="B93" s="16" t="s">
        <v>97</v>
      </c>
      <c r="C93" s="7"/>
      <c r="D93" s="7">
        <v>1</v>
      </c>
      <c r="E93" s="7">
        <v>2</v>
      </c>
      <c r="F93" s="7">
        <v>3</v>
      </c>
      <c r="G93" s="7">
        <v>4</v>
      </c>
      <c r="H93" s="7">
        <v>5</v>
      </c>
      <c r="I93" s="7">
        <v>6</v>
      </c>
      <c r="J93" s="7">
        <v>7</v>
      </c>
      <c r="K93" s="7">
        <v>8</v>
      </c>
      <c r="L93" s="7">
        <v>9</v>
      </c>
      <c r="M93" s="7">
        <v>10</v>
      </c>
      <c r="N93" s="7">
        <v>11</v>
      </c>
      <c r="O93" s="7">
        <v>12</v>
      </c>
      <c r="P93" s="7" t="s">
        <v>1</v>
      </c>
      <c r="Q93" s="7">
        <v>13</v>
      </c>
      <c r="R93" s="7">
        <v>14</v>
      </c>
      <c r="S93" s="7">
        <v>15</v>
      </c>
      <c r="T93" s="7">
        <v>16</v>
      </c>
      <c r="U93" s="7">
        <v>17</v>
      </c>
      <c r="V93" s="7">
        <v>18</v>
      </c>
      <c r="W93" s="7">
        <v>19</v>
      </c>
      <c r="X93" s="7">
        <v>20</v>
      </c>
      <c r="Y93" s="7">
        <v>21</v>
      </c>
      <c r="Z93" s="7">
        <v>22</v>
      </c>
      <c r="AA93" s="7">
        <v>23</v>
      </c>
      <c r="AB93" s="7">
        <v>24</v>
      </c>
      <c r="AC93" s="7" t="s">
        <v>2</v>
      </c>
      <c r="AD93" s="7">
        <v>25</v>
      </c>
      <c r="AE93" s="7">
        <v>26</v>
      </c>
      <c r="AF93" s="7">
        <v>27</v>
      </c>
      <c r="AG93" s="7">
        <v>28</v>
      </c>
      <c r="AH93" s="7">
        <v>29</v>
      </c>
      <c r="AI93" s="7">
        <v>30</v>
      </c>
      <c r="AJ93" s="7">
        <v>31</v>
      </c>
      <c r="AK93" s="7">
        <v>32</v>
      </c>
      <c r="AL93" s="7">
        <v>33</v>
      </c>
      <c r="AM93" s="7">
        <v>34</v>
      </c>
      <c r="AN93" s="7">
        <v>35</v>
      </c>
      <c r="AO93" s="7">
        <v>36</v>
      </c>
      <c r="AP93" s="7" t="s">
        <v>3</v>
      </c>
    </row>
    <row r="94" spans="1:42" x14ac:dyDescent="0.2">
      <c r="A94" s="1" t="s">
        <v>54</v>
      </c>
      <c r="B94" s="12" t="str">
        <f t="shared" ref="B94:B99" si="588">A7</f>
        <v>Microsoft</v>
      </c>
      <c r="D94" s="5">
        <f>D85</f>
        <v>2646</v>
      </c>
      <c r="E94" s="5">
        <f t="shared" ref="E94:O94" si="589">E85+D94</f>
        <v>5292</v>
      </c>
      <c r="F94" s="5">
        <f t="shared" si="589"/>
        <v>7938</v>
      </c>
      <c r="G94" s="5">
        <f t="shared" si="589"/>
        <v>10584</v>
      </c>
      <c r="H94" s="5">
        <f t="shared" si="589"/>
        <v>13230</v>
      </c>
      <c r="I94" s="5">
        <f t="shared" si="589"/>
        <v>15876</v>
      </c>
      <c r="J94" s="5">
        <f t="shared" si="589"/>
        <v>18522</v>
      </c>
      <c r="K94" s="5">
        <f t="shared" si="589"/>
        <v>21168</v>
      </c>
      <c r="L94" s="5">
        <f t="shared" si="589"/>
        <v>23814</v>
      </c>
      <c r="M94" s="5">
        <f t="shared" si="589"/>
        <v>26460</v>
      </c>
      <c r="N94" s="5">
        <f t="shared" si="589"/>
        <v>29106</v>
      </c>
      <c r="O94" s="5">
        <f t="shared" si="589"/>
        <v>31752</v>
      </c>
      <c r="P94" s="27">
        <f>SUM(D94:O94)</f>
        <v>206388</v>
      </c>
      <c r="Q94" s="5">
        <f>Q85+O94</f>
        <v>34398</v>
      </c>
      <c r="R94" s="5">
        <f t="shared" ref="R94:AB94" si="590">R85+Q94</f>
        <v>37044</v>
      </c>
      <c r="S94" s="5">
        <f t="shared" si="590"/>
        <v>39690</v>
      </c>
      <c r="T94" s="5">
        <f t="shared" si="590"/>
        <v>42336</v>
      </c>
      <c r="U94" s="5">
        <f t="shared" si="590"/>
        <v>44982</v>
      </c>
      <c r="V94" s="5">
        <f t="shared" si="590"/>
        <v>47628</v>
      </c>
      <c r="W94" s="5">
        <f t="shared" si="590"/>
        <v>50274</v>
      </c>
      <c r="X94" s="5">
        <f t="shared" si="590"/>
        <v>52920</v>
      </c>
      <c r="Y94" s="5">
        <f t="shared" si="590"/>
        <v>55566</v>
      </c>
      <c r="Z94" s="5">
        <f t="shared" si="590"/>
        <v>58212</v>
      </c>
      <c r="AA94" s="5">
        <f t="shared" si="590"/>
        <v>60858</v>
      </c>
      <c r="AB94" s="5">
        <f t="shared" si="590"/>
        <v>63504</v>
      </c>
      <c r="AC94" s="27">
        <f>SUM(Q94:AB94)</f>
        <v>587412</v>
      </c>
      <c r="AD94" s="5">
        <f>AD85+AB94</f>
        <v>66150</v>
      </c>
      <c r="AE94" s="5">
        <f t="shared" ref="AE94:AO94" si="591">AE85+AD94</f>
        <v>68796</v>
      </c>
      <c r="AF94" s="5">
        <f t="shared" si="591"/>
        <v>71442</v>
      </c>
      <c r="AG94" s="5">
        <f t="shared" si="591"/>
        <v>74088</v>
      </c>
      <c r="AH94" s="5">
        <f t="shared" si="591"/>
        <v>76734</v>
      </c>
      <c r="AI94" s="5">
        <f t="shared" si="591"/>
        <v>79380</v>
      </c>
      <c r="AJ94" s="5">
        <f t="shared" si="591"/>
        <v>82026</v>
      </c>
      <c r="AK94" s="5">
        <f t="shared" si="591"/>
        <v>84672</v>
      </c>
      <c r="AL94" s="5">
        <f t="shared" si="591"/>
        <v>87318</v>
      </c>
      <c r="AM94" s="5">
        <f t="shared" si="591"/>
        <v>89964</v>
      </c>
      <c r="AN94" s="5">
        <f t="shared" si="591"/>
        <v>92610</v>
      </c>
      <c r="AO94" s="5">
        <f t="shared" si="591"/>
        <v>95256</v>
      </c>
      <c r="AP94" s="27">
        <f>SUM(AD94:AO94)</f>
        <v>968436</v>
      </c>
    </row>
    <row r="95" spans="1:42" x14ac:dyDescent="0.2">
      <c r="A95" s="1" t="s">
        <v>54</v>
      </c>
      <c r="B95" s="12" t="str">
        <f t="shared" si="588"/>
        <v>Vendor #2 Name</v>
      </c>
      <c r="D95" s="5">
        <f>D86</f>
        <v>945</v>
      </c>
      <c r="E95" s="5">
        <f t="shared" ref="E95:O95" si="592">E86+D95</f>
        <v>1890</v>
      </c>
      <c r="F95" s="5">
        <f t="shared" si="592"/>
        <v>2835</v>
      </c>
      <c r="G95" s="5">
        <f t="shared" si="592"/>
        <v>3780</v>
      </c>
      <c r="H95" s="5">
        <f t="shared" si="592"/>
        <v>4725</v>
      </c>
      <c r="I95" s="5">
        <f t="shared" si="592"/>
        <v>5670</v>
      </c>
      <c r="J95" s="5">
        <f t="shared" si="592"/>
        <v>6615</v>
      </c>
      <c r="K95" s="5">
        <f t="shared" si="592"/>
        <v>7560</v>
      </c>
      <c r="L95" s="5">
        <f t="shared" si="592"/>
        <v>8505</v>
      </c>
      <c r="M95" s="5">
        <f t="shared" si="592"/>
        <v>9450</v>
      </c>
      <c r="N95" s="5">
        <f t="shared" si="592"/>
        <v>10395</v>
      </c>
      <c r="O95" s="5">
        <f t="shared" si="592"/>
        <v>11340</v>
      </c>
      <c r="P95" s="27">
        <f>SUM(D95:O95)</f>
        <v>73710</v>
      </c>
      <c r="Q95" s="5">
        <f>Q86+O95</f>
        <v>12285</v>
      </c>
      <c r="R95" s="5">
        <f t="shared" ref="R95:AB95" si="593">R86+Q95</f>
        <v>13230</v>
      </c>
      <c r="S95" s="5">
        <f t="shared" si="593"/>
        <v>14175</v>
      </c>
      <c r="T95" s="5">
        <f t="shared" si="593"/>
        <v>15120</v>
      </c>
      <c r="U95" s="5">
        <f t="shared" si="593"/>
        <v>16065</v>
      </c>
      <c r="V95" s="5">
        <f t="shared" si="593"/>
        <v>17010</v>
      </c>
      <c r="W95" s="5">
        <f t="shared" si="593"/>
        <v>17955</v>
      </c>
      <c r="X95" s="5">
        <f t="shared" si="593"/>
        <v>18900</v>
      </c>
      <c r="Y95" s="5">
        <f t="shared" si="593"/>
        <v>19845</v>
      </c>
      <c r="Z95" s="5">
        <f t="shared" si="593"/>
        <v>20790</v>
      </c>
      <c r="AA95" s="5">
        <f t="shared" si="593"/>
        <v>21735</v>
      </c>
      <c r="AB95" s="5">
        <f t="shared" si="593"/>
        <v>22680</v>
      </c>
      <c r="AC95" s="27">
        <f>SUM(Q95:AB95)</f>
        <v>209790</v>
      </c>
      <c r="AD95" s="5">
        <f>AD86+AB95</f>
        <v>23625</v>
      </c>
      <c r="AE95" s="5">
        <f t="shared" ref="AE95:AO95" si="594">AE86+AD95</f>
        <v>24570</v>
      </c>
      <c r="AF95" s="5">
        <f t="shared" si="594"/>
        <v>25515</v>
      </c>
      <c r="AG95" s="5">
        <f t="shared" si="594"/>
        <v>26460</v>
      </c>
      <c r="AH95" s="5">
        <f t="shared" si="594"/>
        <v>27405</v>
      </c>
      <c r="AI95" s="5">
        <f t="shared" si="594"/>
        <v>28350</v>
      </c>
      <c r="AJ95" s="5">
        <f t="shared" si="594"/>
        <v>29295</v>
      </c>
      <c r="AK95" s="5">
        <f t="shared" si="594"/>
        <v>30240</v>
      </c>
      <c r="AL95" s="5">
        <f t="shared" si="594"/>
        <v>31185</v>
      </c>
      <c r="AM95" s="5">
        <f t="shared" si="594"/>
        <v>32130</v>
      </c>
      <c r="AN95" s="5">
        <f t="shared" si="594"/>
        <v>33075</v>
      </c>
      <c r="AO95" s="5">
        <f t="shared" si="594"/>
        <v>34020</v>
      </c>
      <c r="AP95" s="27">
        <f>SUM(AD95:AO95)</f>
        <v>345870</v>
      </c>
    </row>
    <row r="96" spans="1:42" x14ac:dyDescent="0.2">
      <c r="A96" s="1" t="s">
        <v>54</v>
      </c>
      <c r="B96" s="12" t="str">
        <f t="shared" si="588"/>
        <v>Vendor #3 Name</v>
      </c>
      <c r="D96" s="5">
        <f>D87</f>
        <v>2268</v>
      </c>
      <c r="E96" s="5">
        <f t="shared" ref="E96:O96" si="595">E87+D96</f>
        <v>4536</v>
      </c>
      <c r="F96" s="5">
        <f t="shared" si="595"/>
        <v>6804</v>
      </c>
      <c r="G96" s="5">
        <f t="shared" si="595"/>
        <v>9072</v>
      </c>
      <c r="H96" s="5">
        <f t="shared" si="595"/>
        <v>11340</v>
      </c>
      <c r="I96" s="5">
        <f t="shared" si="595"/>
        <v>13608</v>
      </c>
      <c r="J96" s="5">
        <f t="shared" si="595"/>
        <v>15876</v>
      </c>
      <c r="K96" s="5">
        <f t="shared" si="595"/>
        <v>18144</v>
      </c>
      <c r="L96" s="5">
        <f t="shared" si="595"/>
        <v>20412</v>
      </c>
      <c r="M96" s="5">
        <f t="shared" si="595"/>
        <v>22680</v>
      </c>
      <c r="N96" s="5">
        <f t="shared" si="595"/>
        <v>24948</v>
      </c>
      <c r="O96" s="5">
        <f t="shared" si="595"/>
        <v>27216</v>
      </c>
      <c r="P96" s="27">
        <f t="shared" ref="P96:P99" si="596">SUM(D96:O96)</f>
        <v>176904</v>
      </c>
      <c r="Q96" s="5">
        <f>Q87</f>
        <v>2268</v>
      </c>
      <c r="R96" s="5">
        <f t="shared" ref="R96:AB96" si="597">R87+Q96</f>
        <v>4536</v>
      </c>
      <c r="S96" s="5">
        <f t="shared" si="597"/>
        <v>6804</v>
      </c>
      <c r="T96" s="5">
        <f t="shared" si="597"/>
        <v>9072</v>
      </c>
      <c r="U96" s="5">
        <f t="shared" si="597"/>
        <v>11340</v>
      </c>
      <c r="V96" s="5">
        <f t="shared" si="597"/>
        <v>13608</v>
      </c>
      <c r="W96" s="5">
        <f t="shared" si="597"/>
        <v>15876</v>
      </c>
      <c r="X96" s="5">
        <f t="shared" si="597"/>
        <v>18144</v>
      </c>
      <c r="Y96" s="5">
        <f t="shared" si="597"/>
        <v>20412</v>
      </c>
      <c r="Z96" s="5">
        <f t="shared" si="597"/>
        <v>22680</v>
      </c>
      <c r="AA96" s="5">
        <f t="shared" si="597"/>
        <v>24948</v>
      </c>
      <c r="AB96" s="5">
        <f t="shared" si="597"/>
        <v>27216</v>
      </c>
      <c r="AC96" s="27">
        <f t="shared" ref="AC96:AC100" si="598">SUM(Q96:AB96)</f>
        <v>176904</v>
      </c>
      <c r="AD96" s="5">
        <f>AD87</f>
        <v>2268</v>
      </c>
      <c r="AE96" s="5">
        <f t="shared" ref="AE96:AO96" si="599">AE87+AD96</f>
        <v>4536</v>
      </c>
      <c r="AF96" s="5">
        <f t="shared" si="599"/>
        <v>6804</v>
      </c>
      <c r="AG96" s="5">
        <f t="shared" si="599"/>
        <v>9072</v>
      </c>
      <c r="AH96" s="5">
        <f t="shared" si="599"/>
        <v>11340</v>
      </c>
      <c r="AI96" s="5">
        <f t="shared" si="599"/>
        <v>13608</v>
      </c>
      <c r="AJ96" s="5">
        <f t="shared" si="599"/>
        <v>15876</v>
      </c>
      <c r="AK96" s="5">
        <f t="shared" si="599"/>
        <v>18144</v>
      </c>
      <c r="AL96" s="5">
        <f t="shared" si="599"/>
        <v>20412</v>
      </c>
      <c r="AM96" s="5">
        <f t="shared" si="599"/>
        <v>22680</v>
      </c>
      <c r="AN96" s="5">
        <f t="shared" si="599"/>
        <v>24948</v>
      </c>
      <c r="AO96" s="5">
        <f t="shared" si="599"/>
        <v>27216</v>
      </c>
      <c r="AP96" s="27">
        <f t="shared" ref="AP96:AP100" si="600">SUM(AD96:AO96)</f>
        <v>176904</v>
      </c>
    </row>
    <row r="97" spans="1:42" x14ac:dyDescent="0.2">
      <c r="A97" s="1" t="s">
        <v>54</v>
      </c>
      <c r="B97" s="12" t="str">
        <f t="shared" si="588"/>
        <v>Vendor #4 Name</v>
      </c>
      <c r="D97" s="5">
        <f>D88</f>
        <v>2835</v>
      </c>
      <c r="E97" s="5">
        <f t="shared" ref="E97:O97" si="601">E88+D97</f>
        <v>5670</v>
      </c>
      <c r="F97" s="5">
        <f t="shared" si="601"/>
        <v>8505</v>
      </c>
      <c r="G97" s="5">
        <f t="shared" si="601"/>
        <v>11340</v>
      </c>
      <c r="H97" s="5">
        <f t="shared" si="601"/>
        <v>14175</v>
      </c>
      <c r="I97" s="5">
        <f t="shared" si="601"/>
        <v>17010</v>
      </c>
      <c r="J97" s="5">
        <f t="shared" si="601"/>
        <v>19845</v>
      </c>
      <c r="K97" s="5">
        <f t="shared" si="601"/>
        <v>22680</v>
      </c>
      <c r="L97" s="5">
        <f t="shared" si="601"/>
        <v>25515</v>
      </c>
      <c r="M97" s="5">
        <f t="shared" si="601"/>
        <v>28350</v>
      </c>
      <c r="N97" s="5">
        <f t="shared" si="601"/>
        <v>31185</v>
      </c>
      <c r="O97" s="5">
        <f t="shared" si="601"/>
        <v>34020</v>
      </c>
      <c r="P97" s="27">
        <f t="shared" ref="P97" si="602">SUM(D97:O97)</f>
        <v>221130</v>
      </c>
      <c r="Q97" s="5">
        <f>Q88</f>
        <v>2835</v>
      </c>
      <c r="R97" s="5">
        <f t="shared" ref="R97:AB97" si="603">R88+Q97</f>
        <v>5670</v>
      </c>
      <c r="S97" s="5">
        <f t="shared" si="603"/>
        <v>8505</v>
      </c>
      <c r="T97" s="5">
        <f t="shared" si="603"/>
        <v>11340</v>
      </c>
      <c r="U97" s="5">
        <f t="shared" si="603"/>
        <v>14175</v>
      </c>
      <c r="V97" s="5">
        <f t="shared" si="603"/>
        <v>17010</v>
      </c>
      <c r="W97" s="5">
        <f t="shared" si="603"/>
        <v>19845</v>
      </c>
      <c r="X97" s="5">
        <f t="shared" si="603"/>
        <v>22680</v>
      </c>
      <c r="Y97" s="5">
        <f t="shared" si="603"/>
        <v>25515</v>
      </c>
      <c r="Z97" s="5">
        <f t="shared" si="603"/>
        <v>28350</v>
      </c>
      <c r="AA97" s="5">
        <f t="shared" si="603"/>
        <v>31185</v>
      </c>
      <c r="AB97" s="5">
        <f t="shared" si="603"/>
        <v>34020</v>
      </c>
      <c r="AC97" s="27">
        <f t="shared" ref="AC97" si="604">SUM(Q97:AB97)</f>
        <v>221130</v>
      </c>
      <c r="AD97" s="5">
        <f>AD88</f>
        <v>2835</v>
      </c>
      <c r="AE97" s="5">
        <f t="shared" ref="AE97:AO97" si="605">AE88+AD97</f>
        <v>5670</v>
      </c>
      <c r="AF97" s="5">
        <f t="shared" si="605"/>
        <v>8505</v>
      </c>
      <c r="AG97" s="5">
        <f t="shared" si="605"/>
        <v>11340</v>
      </c>
      <c r="AH97" s="5">
        <f t="shared" si="605"/>
        <v>14175</v>
      </c>
      <c r="AI97" s="5">
        <f t="shared" si="605"/>
        <v>17010</v>
      </c>
      <c r="AJ97" s="5">
        <f t="shared" si="605"/>
        <v>19845</v>
      </c>
      <c r="AK97" s="5">
        <f t="shared" si="605"/>
        <v>22680</v>
      </c>
      <c r="AL97" s="5">
        <f t="shared" si="605"/>
        <v>25515</v>
      </c>
      <c r="AM97" s="5">
        <f t="shared" si="605"/>
        <v>28350</v>
      </c>
      <c r="AN97" s="5">
        <f t="shared" si="605"/>
        <v>31185</v>
      </c>
      <c r="AO97" s="5">
        <f t="shared" si="605"/>
        <v>34020</v>
      </c>
      <c r="AP97" s="27">
        <f t="shared" ref="AP97" si="606">SUM(AD97:AO97)</f>
        <v>221130</v>
      </c>
    </row>
    <row r="98" spans="1:42" x14ac:dyDescent="0.2">
      <c r="A98" s="1" t="s">
        <v>54</v>
      </c>
      <c r="B98" s="12" t="str">
        <f t="shared" si="588"/>
        <v>Vendor #5 Name</v>
      </c>
      <c r="D98" s="5">
        <f>D90</f>
        <v>23625</v>
      </c>
      <c r="E98" s="5">
        <f t="shared" ref="E98:O98" si="607">E89+D98</f>
        <v>25893</v>
      </c>
      <c r="F98" s="5">
        <f t="shared" si="607"/>
        <v>28161</v>
      </c>
      <c r="G98" s="5">
        <f t="shared" si="607"/>
        <v>30429</v>
      </c>
      <c r="H98" s="5">
        <f t="shared" si="607"/>
        <v>32697</v>
      </c>
      <c r="I98" s="5">
        <f t="shared" si="607"/>
        <v>34965</v>
      </c>
      <c r="J98" s="5">
        <f t="shared" si="607"/>
        <v>37233</v>
      </c>
      <c r="K98" s="5">
        <f t="shared" si="607"/>
        <v>39501</v>
      </c>
      <c r="L98" s="5">
        <f t="shared" si="607"/>
        <v>41769</v>
      </c>
      <c r="M98" s="5">
        <f t="shared" si="607"/>
        <v>44037</v>
      </c>
      <c r="N98" s="5">
        <f t="shared" si="607"/>
        <v>46305</v>
      </c>
      <c r="O98" s="5">
        <f t="shared" si="607"/>
        <v>48573</v>
      </c>
      <c r="P98" s="27">
        <f t="shared" ref="P98" si="608">SUM(D98:O98)</f>
        <v>433188</v>
      </c>
      <c r="Q98" s="5">
        <f>Q90+O98</f>
        <v>72198</v>
      </c>
      <c r="R98" s="5">
        <f t="shared" ref="R98:AB98" si="609">R89+Q98</f>
        <v>74466</v>
      </c>
      <c r="S98" s="5">
        <f t="shared" si="609"/>
        <v>76734</v>
      </c>
      <c r="T98" s="5">
        <f t="shared" si="609"/>
        <v>79002</v>
      </c>
      <c r="U98" s="5">
        <f t="shared" si="609"/>
        <v>81270</v>
      </c>
      <c r="V98" s="5">
        <f t="shared" si="609"/>
        <v>83538</v>
      </c>
      <c r="W98" s="5">
        <f t="shared" si="609"/>
        <v>85806</v>
      </c>
      <c r="X98" s="5">
        <f t="shared" si="609"/>
        <v>88074</v>
      </c>
      <c r="Y98" s="5">
        <f t="shared" si="609"/>
        <v>90342</v>
      </c>
      <c r="Z98" s="5">
        <f t="shared" si="609"/>
        <v>92610</v>
      </c>
      <c r="AA98" s="5">
        <f t="shared" si="609"/>
        <v>94878</v>
      </c>
      <c r="AB98" s="5">
        <f t="shared" si="609"/>
        <v>97146</v>
      </c>
      <c r="AC98" s="27">
        <f t="shared" ref="AC98" si="610">SUM(Q98:AB98)</f>
        <v>1016064</v>
      </c>
      <c r="AD98" s="5">
        <f>AD90+AB98</f>
        <v>120771</v>
      </c>
      <c r="AE98" s="5">
        <f t="shared" ref="AE98:AO98" si="611">AE89+AD98</f>
        <v>123039</v>
      </c>
      <c r="AF98" s="5">
        <f t="shared" si="611"/>
        <v>125307</v>
      </c>
      <c r="AG98" s="5">
        <f t="shared" si="611"/>
        <v>127575</v>
      </c>
      <c r="AH98" s="5">
        <f t="shared" si="611"/>
        <v>129843</v>
      </c>
      <c r="AI98" s="5">
        <f t="shared" si="611"/>
        <v>132111</v>
      </c>
      <c r="AJ98" s="5">
        <f t="shared" si="611"/>
        <v>134379</v>
      </c>
      <c r="AK98" s="5">
        <f t="shared" si="611"/>
        <v>136647</v>
      </c>
      <c r="AL98" s="5">
        <f t="shared" si="611"/>
        <v>138915</v>
      </c>
      <c r="AM98" s="5">
        <f t="shared" si="611"/>
        <v>141183</v>
      </c>
      <c r="AN98" s="5">
        <f t="shared" si="611"/>
        <v>143451</v>
      </c>
      <c r="AO98" s="5">
        <f t="shared" si="611"/>
        <v>145719</v>
      </c>
      <c r="AP98" s="27">
        <f t="shared" ref="AP98" si="612">SUM(AD98:AO98)</f>
        <v>1598940</v>
      </c>
    </row>
    <row r="99" spans="1:42" x14ac:dyDescent="0.2">
      <c r="A99" s="1" t="s">
        <v>55</v>
      </c>
      <c r="B99" s="12" t="str">
        <f t="shared" si="588"/>
        <v>Vendor #6 Name</v>
      </c>
      <c r="D99" s="5">
        <f t="shared" ref="D99:O99" si="613">D90</f>
        <v>23625</v>
      </c>
      <c r="E99" s="5">
        <f t="shared" si="613"/>
        <v>23625</v>
      </c>
      <c r="F99" s="5">
        <f t="shared" si="613"/>
        <v>23625</v>
      </c>
      <c r="G99" s="5">
        <f t="shared" si="613"/>
        <v>23625</v>
      </c>
      <c r="H99" s="5">
        <f t="shared" si="613"/>
        <v>23625</v>
      </c>
      <c r="I99" s="5">
        <f t="shared" si="613"/>
        <v>23625</v>
      </c>
      <c r="J99" s="5">
        <f t="shared" si="613"/>
        <v>23625</v>
      </c>
      <c r="K99" s="5">
        <f t="shared" si="613"/>
        <v>23625</v>
      </c>
      <c r="L99" s="5">
        <f t="shared" si="613"/>
        <v>23625</v>
      </c>
      <c r="M99" s="5">
        <f t="shared" si="613"/>
        <v>23625</v>
      </c>
      <c r="N99" s="5">
        <f t="shared" si="613"/>
        <v>23625</v>
      </c>
      <c r="O99" s="5">
        <f t="shared" si="613"/>
        <v>23625</v>
      </c>
      <c r="P99" s="27">
        <f t="shared" si="596"/>
        <v>283500</v>
      </c>
      <c r="Q99" s="5">
        <f t="shared" ref="Q99:AB99" si="614">Q90</f>
        <v>23625</v>
      </c>
      <c r="R99" s="5">
        <f t="shared" si="614"/>
        <v>23625</v>
      </c>
      <c r="S99" s="5">
        <f t="shared" si="614"/>
        <v>23625</v>
      </c>
      <c r="T99" s="5">
        <f t="shared" si="614"/>
        <v>23625</v>
      </c>
      <c r="U99" s="5">
        <f t="shared" si="614"/>
        <v>23625</v>
      </c>
      <c r="V99" s="5">
        <f t="shared" si="614"/>
        <v>23625</v>
      </c>
      <c r="W99" s="5">
        <f t="shared" si="614"/>
        <v>23625</v>
      </c>
      <c r="X99" s="5">
        <f t="shared" si="614"/>
        <v>23625</v>
      </c>
      <c r="Y99" s="5">
        <f t="shared" si="614"/>
        <v>23625</v>
      </c>
      <c r="Z99" s="5">
        <f t="shared" si="614"/>
        <v>23625</v>
      </c>
      <c r="AA99" s="5">
        <f t="shared" si="614"/>
        <v>23625</v>
      </c>
      <c r="AB99" s="5">
        <f t="shared" si="614"/>
        <v>23625</v>
      </c>
      <c r="AC99" s="27">
        <f t="shared" si="598"/>
        <v>283500</v>
      </c>
      <c r="AD99" s="5">
        <f t="shared" ref="AD99:AO99" si="615">AD90</f>
        <v>23625</v>
      </c>
      <c r="AE99" s="5">
        <f t="shared" si="615"/>
        <v>23625</v>
      </c>
      <c r="AF99" s="5">
        <f t="shared" si="615"/>
        <v>23625</v>
      </c>
      <c r="AG99" s="5">
        <f t="shared" si="615"/>
        <v>23625</v>
      </c>
      <c r="AH99" s="5">
        <f t="shared" si="615"/>
        <v>23625</v>
      </c>
      <c r="AI99" s="5">
        <f t="shared" si="615"/>
        <v>23625</v>
      </c>
      <c r="AJ99" s="5">
        <f t="shared" si="615"/>
        <v>23625</v>
      </c>
      <c r="AK99" s="5">
        <f t="shared" si="615"/>
        <v>23625</v>
      </c>
      <c r="AL99" s="5">
        <f t="shared" si="615"/>
        <v>23625</v>
      </c>
      <c r="AM99" s="5">
        <f t="shared" si="615"/>
        <v>23625</v>
      </c>
      <c r="AN99" s="5">
        <f t="shared" si="615"/>
        <v>23625</v>
      </c>
      <c r="AO99" s="5">
        <f t="shared" si="615"/>
        <v>23625</v>
      </c>
      <c r="AP99" s="27">
        <f t="shared" si="600"/>
        <v>283500</v>
      </c>
    </row>
    <row r="100" spans="1:42" s="17" customFormat="1" x14ac:dyDescent="0.2">
      <c r="B100" s="17" t="s">
        <v>13</v>
      </c>
      <c r="C100" s="18"/>
      <c r="D100" s="27">
        <f t="shared" ref="D100:O100" si="616">SUM(D94:D99)</f>
        <v>55944</v>
      </c>
      <c r="E100" s="27">
        <f t="shared" si="616"/>
        <v>66906</v>
      </c>
      <c r="F100" s="27">
        <f t="shared" si="616"/>
        <v>77868</v>
      </c>
      <c r="G100" s="27">
        <f t="shared" si="616"/>
        <v>88830</v>
      </c>
      <c r="H100" s="27">
        <f t="shared" si="616"/>
        <v>99792</v>
      </c>
      <c r="I100" s="27">
        <f t="shared" si="616"/>
        <v>110754</v>
      </c>
      <c r="J100" s="27">
        <f t="shared" si="616"/>
        <v>121716</v>
      </c>
      <c r="K100" s="27">
        <f t="shared" si="616"/>
        <v>132678</v>
      </c>
      <c r="L100" s="27">
        <f t="shared" si="616"/>
        <v>143640</v>
      </c>
      <c r="M100" s="27">
        <f t="shared" si="616"/>
        <v>154602</v>
      </c>
      <c r="N100" s="27">
        <f t="shared" si="616"/>
        <v>165564</v>
      </c>
      <c r="O100" s="27">
        <f t="shared" si="616"/>
        <v>176526</v>
      </c>
      <c r="P100" s="27">
        <f>SUM(D100:O100)</f>
        <v>1394820</v>
      </c>
      <c r="Q100" s="27">
        <f t="shared" ref="Q100:AB100" si="617">SUM(Q94:Q99)</f>
        <v>147609</v>
      </c>
      <c r="R100" s="27">
        <f t="shared" si="617"/>
        <v>158571</v>
      </c>
      <c r="S100" s="27">
        <f t="shared" si="617"/>
        <v>169533</v>
      </c>
      <c r="T100" s="27">
        <f t="shared" si="617"/>
        <v>180495</v>
      </c>
      <c r="U100" s="27">
        <f t="shared" si="617"/>
        <v>191457</v>
      </c>
      <c r="V100" s="27">
        <f t="shared" si="617"/>
        <v>202419</v>
      </c>
      <c r="W100" s="27">
        <f t="shared" si="617"/>
        <v>213381</v>
      </c>
      <c r="X100" s="27">
        <f t="shared" si="617"/>
        <v>224343</v>
      </c>
      <c r="Y100" s="27">
        <f t="shared" si="617"/>
        <v>235305</v>
      </c>
      <c r="Z100" s="27">
        <f t="shared" si="617"/>
        <v>246267</v>
      </c>
      <c r="AA100" s="27">
        <f t="shared" si="617"/>
        <v>257229</v>
      </c>
      <c r="AB100" s="27">
        <f t="shared" si="617"/>
        <v>268191</v>
      </c>
      <c r="AC100" s="27">
        <f t="shared" si="598"/>
        <v>2494800</v>
      </c>
      <c r="AD100" s="27">
        <f t="shared" ref="AD100:AO100" si="618">SUM(AD94:AD99)</f>
        <v>239274</v>
      </c>
      <c r="AE100" s="27">
        <f t="shared" si="618"/>
        <v>250236</v>
      </c>
      <c r="AF100" s="27">
        <f t="shared" si="618"/>
        <v>261198</v>
      </c>
      <c r="AG100" s="27">
        <f t="shared" si="618"/>
        <v>272160</v>
      </c>
      <c r="AH100" s="27">
        <f t="shared" si="618"/>
        <v>283122</v>
      </c>
      <c r="AI100" s="27">
        <f t="shared" si="618"/>
        <v>294084</v>
      </c>
      <c r="AJ100" s="27">
        <f t="shared" si="618"/>
        <v>305046</v>
      </c>
      <c r="AK100" s="27">
        <f t="shared" si="618"/>
        <v>316008</v>
      </c>
      <c r="AL100" s="27">
        <f t="shared" si="618"/>
        <v>326970</v>
      </c>
      <c r="AM100" s="27">
        <f t="shared" si="618"/>
        <v>337932</v>
      </c>
      <c r="AN100" s="27">
        <f t="shared" si="618"/>
        <v>348894</v>
      </c>
      <c r="AO100" s="27">
        <f t="shared" si="618"/>
        <v>359856</v>
      </c>
      <c r="AP100" s="27">
        <f t="shared" si="600"/>
        <v>3594780</v>
      </c>
    </row>
    <row r="102" spans="1:42" s="16" customFormat="1" x14ac:dyDescent="0.2">
      <c r="B102" s="16" t="s">
        <v>96</v>
      </c>
      <c r="C102" s="7"/>
      <c r="D102" s="7">
        <v>1</v>
      </c>
      <c r="E102" s="7">
        <v>2</v>
      </c>
      <c r="F102" s="7">
        <v>3</v>
      </c>
      <c r="G102" s="7">
        <v>4</v>
      </c>
      <c r="H102" s="7">
        <v>5</v>
      </c>
      <c r="I102" s="7">
        <v>6</v>
      </c>
      <c r="J102" s="7">
        <v>7</v>
      </c>
      <c r="K102" s="7">
        <v>8</v>
      </c>
      <c r="L102" s="7">
        <v>9</v>
      </c>
      <c r="M102" s="7">
        <v>10</v>
      </c>
      <c r="N102" s="7">
        <v>11</v>
      </c>
      <c r="O102" s="7">
        <v>12</v>
      </c>
      <c r="P102" s="7" t="s">
        <v>1</v>
      </c>
      <c r="Q102" s="7">
        <v>13</v>
      </c>
      <c r="R102" s="7">
        <v>14</v>
      </c>
      <c r="S102" s="7">
        <v>15</v>
      </c>
      <c r="T102" s="7">
        <v>16</v>
      </c>
      <c r="U102" s="7">
        <v>17</v>
      </c>
      <c r="V102" s="7">
        <v>18</v>
      </c>
      <c r="W102" s="7">
        <v>19</v>
      </c>
      <c r="X102" s="7">
        <v>20</v>
      </c>
      <c r="Y102" s="7">
        <v>21</v>
      </c>
      <c r="Z102" s="7">
        <v>22</v>
      </c>
      <c r="AA102" s="7">
        <v>23</v>
      </c>
      <c r="AB102" s="7">
        <v>24</v>
      </c>
      <c r="AC102" s="7" t="s">
        <v>2</v>
      </c>
      <c r="AD102" s="7">
        <v>25</v>
      </c>
      <c r="AE102" s="7">
        <v>26</v>
      </c>
      <c r="AF102" s="7">
        <v>27</v>
      </c>
      <c r="AG102" s="7">
        <v>28</v>
      </c>
      <c r="AH102" s="7">
        <v>29</v>
      </c>
      <c r="AI102" s="7">
        <v>30</v>
      </c>
      <c r="AJ102" s="7">
        <v>31</v>
      </c>
      <c r="AK102" s="7">
        <v>32</v>
      </c>
      <c r="AL102" s="7">
        <v>33</v>
      </c>
      <c r="AM102" s="7">
        <v>34</v>
      </c>
      <c r="AN102" s="7">
        <v>35</v>
      </c>
      <c r="AO102" s="7">
        <v>36</v>
      </c>
      <c r="AP102" s="7" t="s">
        <v>3</v>
      </c>
    </row>
    <row r="103" spans="1:42" x14ac:dyDescent="0.2">
      <c r="A103" s="1" t="s">
        <v>54</v>
      </c>
      <c r="B103" s="12" t="str">
        <f>A7</f>
        <v>Microsoft</v>
      </c>
      <c r="D103" s="5">
        <f>D94*($C$26/12)</f>
        <v>22.05</v>
      </c>
      <c r="E103" s="5">
        <f t="shared" ref="E103:O103" si="619">E94*($C$26/12)</f>
        <v>44.1</v>
      </c>
      <c r="F103" s="5">
        <f t="shared" si="619"/>
        <v>66.150000000000006</v>
      </c>
      <c r="G103" s="5">
        <f t="shared" si="619"/>
        <v>88.2</v>
      </c>
      <c r="H103" s="5">
        <f t="shared" si="619"/>
        <v>110.25</v>
      </c>
      <c r="I103" s="5">
        <f t="shared" si="619"/>
        <v>132.30000000000001</v>
      </c>
      <c r="J103" s="5">
        <f t="shared" si="619"/>
        <v>154.35</v>
      </c>
      <c r="K103" s="5">
        <f t="shared" si="619"/>
        <v>176.4</v>
      </c>
      <c r="L103" s="5">
        <f t="shared" si="619"/>
        <v>198.45</v>
      </c>
      <c r="M103" s="5">
        <f t="shared" si="619"/>
        <v>220.5</v>
      </c>
      <c r="N103" s="5">
        <f t="shared" si="619"/>
        <v>242.54999999999998</v>
      </c>
      <c r="O103" s="5">
        <f t="shared" si="619"/>
        <v>264.60000000000002</v>
      </c>
      <c r="P103" s="27">
        <f>SUM(D103:O103)</f>
        <v>1719.9</v>
      </c>
      <c r="Q103" s="5">
        <f>Q94*($C$26/12)</f>
        <v>286.64999999999998</v>
      </c>
      <c r="R103" s="5">
        <f t="shared" ref="R103:AB103" si="620">R94*($C$26/12)</f>
        <v>308.7</v>
      </c>
      <c r="S103" s="5">
        <f t="shared" si="620"/>
        <v>330.75</v>
      </c>
      <c r="T103" s="5">
        <f t="shared" si="620"/>
        <v>352.8</v>
      </c>
      <c r="U103" s="5">
        <f t="shared" si="620"/>
        <v>374.85</v>
      </c>
      <c r="V103" s="5">
        <f t="shared" si="620"/>
        <v>396.9</v>
      </c>
      <c r="W103" s="5">
        <f t="shared" si="620"/>
        <v>418.95</v>
      </c>
      <c r="X103" s="5">
        <f t="shared" si="620"/>
        <v>441</v>
      </c>
      <c r="Y103" s="5">
        <f t="shared" si="620"/>
        <v>463.05</v>
      </c>
      <c r="Z103" s="5">
        <f t="shared" si="620"/>
        <v>485.09999999999997</v>
      </c>
      <c r="AA103" s="5">
        <f t="shared" si="620"/>
        <v>507.15</v>
      </c>
      <c r="AB103" s="5">
        <f t="shared" si="620"/>
        <v>529.20000000000005</v>
      </c>
      <c r="AC103" s="27">
        <f>SUM(Q103:AB103)</f>
        <v>4895.0999999999995</v>
      </c>
      <c r="AD103" s="5">
        <f>AD94*($C$26/12)</f>
        <v>551.25</v>
      </c>
      <c r="AE103" s="5">
        <f t="shared" ref="AE103:AO103" si="621">AE94*($C$26/12)</f>
        <v>573.29999999999995</v>
      </c>
      <c r="AF103" s="5">
        <f t="shared" si="621"/>
        <v>595.35</v>
      </c>
      <c r="AG103" s="5">
        <f t="shared" si="621"/>
        <v>617.4</v>
      </c>
      <c r="AH103" s="5">
        <f t="shared" si="621"/>
        <v>639.45000000000005</v>
      </c>
      <c r="AI103" s="5">
        <f t="shared" si="621"/>
        <v>661.5</v>
      </c>
      <c r="AJ103" s="5">
        <f t="shared" si="621"/>
        <v>683.55</v>
      </c>
      <c r="AK103" s="5">
        <f t="shared" si="621"/>
        <v>705.6</v>
      </c>
      <c r="AL103" s="5">
        <f t="shared" si="621"/>
        <v>727.65</v>
      </c>
      <c r="AM103" s="5">
        <f t="shared" si="621"/>
        <v>749.7</v>
      </c>
      <c r="AN103" s="5">
        <f t="shared" si="621"/>
        <v>771.75</v>
      </c>
      <c r="AO103" s="5">
        <f t="shared" si="621"/>
        <v>793.8</v>
      </c>
      <c r="AP103" s="27">
        <f>SUM(AD103:AO103)</f>
        <v>8070.3</v>
      </c>
    </row>
    <row r="104" spans="1:42" x14ac:dyDescent="0.2">
      <c r="A104" s="1" t="s">
        <v>54</v>
      </c>
      <c r="B104" s="12" t="str">
        <f t="shared" ref="B104:B108" si="622">A8</f>
        <v>Vendor #2 Name</v>
      </c>
      <c r="D104" s="5">
        <f t="shared" ref="D104:O107" si="623">D95*($C$26/12)</f>
        <v>7.875</v>
      </c>
      <c r="E104" s="5">
        <f t="shared" si="623"/>
        <v>15.75</v>
      </c>
      <c r="F104" s="5">
        <f t="shared" si="623"/>
        <v>23.625</v>
      </c>
      <c r="G104" s="5">
        <f t="shared" si="623"/>
        <v>31.5</v>
      </c>
      <c r="H104" s="5">
        <f t="shared" si="623"/>
        <v>39.375</v>
      </c>
      <c r="I104" s="5">
        <f t="shared" si="623"/>
        <v>47.25</v>
      </c>
      <c r="J104" s="5">
        <f t="shared" si="623"/>
        <v>55.125</v>
      </c>
      <c r="K104" s="5">
        <f t="shared" si="623"/>
        <v>63</v>
      </c>
      <c r="L104" s="5">
        <f t="shared" si="623"/>
        <v>70.875</v>
      </c>
      <c r="M104" s="5">
        <f t="shared" si="623"/>
        <v>78.75</v>
      </c>
      <c r="N104" s="5">
        <f t="shared" si="623"/>
        <v>86.625</v>
      </c>
      <c r="O104" s="5">
        <f t="shared" si="623"/>
        <v>94.5</v>
      </c>
      <c r="P104" s="27">
        <f>SUM(D104:O104)</f>
        <v>614.25</v>
      </c>
      <c r="Q104" s="5">
        <f t="shared" ref="Q104:AB104" si="624">Q95*($C$26/12)</f>
        <v>102.375</v>
      </c>
      <c r="R104" s="5">
        <f t="shared" si="624"/>
        <v>110.25</v>
      </c>
      <c r="S104" s="5">
        <f t="shared" si="624"/>
        <v>118.125</v>
      </c>
      <c r="T104" s="5">
        <f t="shared" si="624"/>
        <v>126</v>
      </c>
      <c r="U104" s="5">
        <f t="shared" si="624"/>
        <v>133.875</v>
      </c>
      <c r="V104" s="5">
        <f t="shared" si="624"/>
        <v>141.75</v>
      </c>
      <c r="W104" s="5">
        <f t="shared" si="624"/>
        <v>149.625</v>
      </c>
      <c r="X104" s="5">
        <f t="shared" si="624"/>
        <v>157.5</v>
      </c>
      <c r="Y104" s="5">
        <f t="shared" si="624"/>
        <v>165.375</v>
      </c>
      <c r="Z104" s="5">
        <f t="shared" si="624"/>
        <v>173.25</v>
      </c>
      <c r="AA104" s="5">
        <f t="shared" si="624"/>
        <v>181.125</v>
      </c>
      <c r="AB104" s="5">
        <f t="shared" si="624"/>
        <v>189</v>
      </c>
      <c r="AC104" s="27">
        <f>SUM(Q104:AB104)</f>
        <v>1748.25</v>
      </c>
      <c r="AD104" s="5">
        <f t="shared" ref="AD104:AO104" si="625">AD95*($C$26/12)</f>
        <v>196.875</v>
      </c>
      <c r="AE104" s="5">
        <f t="shared" si="625"/>
        <v>204.75</v>
      </c>
      <c r="AF104" s="5">
        <f t="shared" si="625"/>
        <v>212.625</v>
      </c>
      <c r="AG104" s="5">
        <f t="shared" si="625"/>
        <v>220.5</v>
      </c>
      <c r="AH104" s="5">
        <f t="shared" si="625"/>
        <v>228.375</v>
      </c>
      <c r="AI104" s="5">
        <f t="shared" si="625"/>
        <v>236.25</v>
      </c>
      <c r="AJ104" s="5">
        <f t="shared" si="625"/>
        <v>244.125</v>
      </c>
      <c r="AK104" s="5">
        <f t="shared" si="625"/>
        <v>252</v>
      </c>
      <c r="AL104" s="5">
        <f t="shared" si="625"/>
        <v>259.875</v>
      </c>
      <c r="AM104" s="5">
        <f t="shared" si="625"/>
        <v>267.75</v>
      </c>
      <c r="AN104" s="5">
        <f t="shared" si="625"/>
        <v>275.625</v>
      </c>
      <c r="AO104" s="5">
        <f t="shared" si="625"/>
        <v>283.5</v>
      </c>
      <c r="AP104" s="27">
        <f>SUM(AD104:AO104)</f>
        <v>2882.25</v>
      </c>
    </row>
    <row r="105" spans="1:42" x14ac:dyDescent="0.2">
      <c r="A105" s="1" t="s">
        <v>54</v>
      </c>
      <c r="B105" s="12" t="str">
        <f t="shared" si="622"/>
        <v>Vendor #3 Name</v>
      </c>
      <c r="D105" s="5">
        <f t="shared" si="623"/>
        <v>18.899999999999999</v>
      </c>
      <c r="E105" s="5">
        <f t="shared" si="623"/>
        <v>37.799999999999997</v>
      </c>
      <c r="F105" s="5">
        <f t="shared" si="623"/>
        <v>56.699999999999996</v>
      </c>
      <c r="G105" s="5">
        <f t="shared" si="623"/>
        <v>75.599999999999994</v>
      </c>
      <c r="H105" s="5">
        <f t="shared" si="623"/>
        <v>94.5</v>
      </c>
      <c r="I105" s="5">
        <f t="shared" si="623"/>
        <v>113.39999999999999</v>
      </c>
      <c r="J105" s="5">
        <f t="shared" si="623"/>
        <v>132.30000000000001</v>
      </c>
      <c r="K105" s="5">
        <f t="shared" si="623"/>
        <v>151.19999999999999</v>
      </c>
      <c r="L105" s="5">
        <f t="shared" si="623"/>
        <v>170.1</v>
      </c>
      <c r="M105" s="5">
        <f t="shared" si="623"/>
        <v>189</v>
      </c>
      <c r="N105" s="5">
        <f t="shared" si="623"/>
        <v>207.9</v>
      </c>
      <c r="O105" s="5">
        <f t="shared" si="623"/>
        <v>226.79999999999998</v>
      </c>
      <c r="P105" s="27">
        <f t="shared" ref="P105:P108" si="626">SUM(D105:O105)</f>
        <v>1474.2</v>
      </c>
      <c r="Q105" s="5">
        <f t="shared" ref="Q105:AB105" si="627">Q96*($C$26/12)</f>
        <v>18.899999999999999</v>
      </c>
      <c r="R105" s="5">
        <f t="shared" si="627"/>
        <v>37.799999999999997</v>
      </c>
      <c r="S105" s="5">
        <f t="shared" si="627"/>
        <v>56.699999999999996</v>
      </c>
      <c r="T105" s="5">
        <f t="shared" si="627"/>
        <v>75.599999999999994</v>
      </c>
      <c r="U105" s="5">
        <f t="shared" si="627"/>
        <v>94.5</v>
      </c>
      <c r="V105" s="5">
        <f t="shared" si="627"/>
        <v>113.39999999999999</v>
      </c>
      <c r="W105" s="5">
        <f t="shared" si="627"/>
        <v>132.30000000000001</v>
      </c>
      <c r="X105" s="5">
        <f t="shared" si="627"/>
        <v>151.19999999999999</v>
      </c>
      <c r="Y105" s="5">
        <f t="shared" si="627"/>
        <v>170.1</v>
      </c>
      <c r="Z105" s="5">
        <f t="shared" si="627"/>
        <v>189</v>
      </c>
      <c r="AA105" s="5">
        <f t="shared" si="627"/>
        <v>207.9</v>
      </c>
      <c r="AB105" s="5">
        <f t="shared" si="627"/>
        <v>226.79999999999998</v>
      </c>
      <c r="AC105" s="27">
        <f t="shared" ref="AC105:AC109" si="628">SUM(Q105:AB105)</f>
        <v>1474.2</v>
      </c>
      <c r="AD105" s="5">
        <f t="shared" ref="AD105:AO105" si="629">AD96*($C$26/12)</f>
        <v>18.899999999999999</v>
      </c>
      <c r="AE105" s="5">
        <f t="shared" si="629"/>
        <v>37.799999999999997</v>
      </c>
      <c r="AF105" s="5">
        <f t="shared" si="629"/>
        <v>56.699999999999996</v>
      </c>
      <c r="AG105" s="5">
        <f t="shared" si="629"/>
        <v>75.599999999999994</v>
      </c>
      <c r="AH105" s="5">
        <f t="shared" si="629"/>
        <v>94.5</v>
      </c>
      <c r="AI105" s="5">
        <f t="shared" si="629"/>
        <v>113.39999999999999</v>
      </c>
      <c r="AJ105" s="5">
        <f t="shared" si="629"/>
        <v>132.30000000000001</v>
      </c>
      <c r="AK105" s="5">
        <f t="shared" si="629"/>
        <v>151.19999999999999</v>
      </c>
      <c r="AL105" s="5">
        <f t="shared" si="629"/>
        <v>170.1</v>
      </c>
      <c r="AM105" s="5">
        <f t="shared" si="629"/>
        <v>189</v>
      </c>
      <c r="AN105" s="5">
        <f t="shared" si="629"/>
        <v>207.9</v>
      </c>
      <c r="AO105" s="5">
        <f t="shared" si="629"/>
        <v>226.79999999999998</v>
      </c>
      <c r="AP105" s="27">
        <f t="shared" ref="AP105:AP109" si="630">SUM(AD105:AO105)</f>
        <v>1474.2</v>
      </c>
    </row>
    <row r="106" spans="1:42" x14ac:dyDescent="0.2">
      <c r="A106" s="1" t="s">
        <v>54</v>
      </c>
      <c r="B106" s="12" t="str">
        <f t="shared" si="622"/>
        <v>Vendor #4 Name</v>
      </c>
      <c r="D106" s="5">
        <f t="shared" si="623"/>
        <v>23.625</v>
      </c>
      <c r="E106" s="5">
        <f t="shared" si="623"/>
        <v>47.25</v>
      </c>
      <c r="F106" s="5">
        <f t="shared" si="623"/>
        <v>70.875</v>
      </c>
      <c r="G106" s="5">
        <f t="shared" si="623"/>
        <v>94.5</v>
      </c>
      <c r="H106" s="5">
        <f t="shared" si="623"/>
        <v>118.125</v>
      </c>
      <c r="I106" s="5">
        <f t="shared" si="623"/>
        <v>141.75</v>
      </c>
      <c r="J106" s="5">
        <f t="shared" si="623"/>
        <v>165.375</v>
      </c>
      <c r="K106" s="5">
        <f t="shared" si="623"/>
        <v>189</v>
      </c>
      <c r="L106" s="5">
        <f t="shared" si="623"/>
        <v>212.625</v>
      </c>
      <c r="M106" s="5">
        <f t="shared" si="623"/>
        <v>236.25</v>
      </c>
      <c r="N106" s="5">
        <f t="shared" si="623"/>
        <v>259.875</v>
      </c>
      <c r="O106" s="5">
        <f t="shared" si="623"/>
        <v>283.5</v>
      </c>
      <c r="P106" s="27">
        <f t="shared" si="626"/>
        <v>1842.75</v>
      </c>
      <c r="Q106" s="5">
        <f t="shared" ref="Q106:AB106" si="631">Q97*($C$26/12)</f>
        <v>23.625</v>
      </c>
      <c r="R106" s="5">
        <f t="shared" si="631"/>
        <v>47.25</v>
      </c>
      <c r="S106" s="5">
        <f t="shared" si="631"/>
        <v>70.875</v>
      </c>
      <c r="T106" s="5">
        <f t="shared" si="631"/>
        <v>94.5</v>
      </c>
      <c r="U106" s="5">
        <f t="shared" si="631"/>
        <v>118.125</v>
      </c>
      <c r="V106" s="5">
        <f t="shared" si="631"/>
        <v>141.75</v>
      </c>
      <c r="W106" s="5">
        <f t="shared" si="631"/>
        <v>165.375</v>
      </c>
      <c r="X106" s="5">
        <f t="shared" si="631"/>
        <v>189</v>
      </c>
      <c r="Y106" s="5">
        <f t="shared" si="631"/>
        <v>212.625</v>
      </c>
      <c r="Z106" s="5">
        <f t="shared" si="631"/>
        <v>236.25</v>
      </c>
      <c r="AA106" s="5">
        <f t="shared" si="631"/>
        <v>259.875</v>
      </c>
      <c r="AB106" s="5">
        <f t="shared" si="631"/>
        <v>283.5</v>
      </c>
      <c r="AC106" s="27">
        <f t="shared" si="628"/>
        <v>1842.75</v>
      </c>
      <c r="AD106" s="5">
        <f t="shared" ref="AD106:AO106" si="632">AD97*($C$26/12)</f>
        <v>23.625</v>
      </c>
      <c r="AE106" s="5">
        <f t="shared" si="632"/>
        <v>47.25</v>
      </c>
      <c r="AF106" s="5">
        <f t="shared" si="632"/>
        <v>70.875</v>
      </c>
      <c r="AG106" s="5">
        <f t="shared" si="632"/>
        <v>94.5</v>
      </c>
      <c r="AH106" s="5">
        <f t="shared" si="632"/>
        <v>118.125</v>
      </c>
      <c r="AI106" s="5">
        <f t="shared" si="632"/>
        <v>141.75</v>
      </c>
      <c r="AJ106" s="5">
        <f t="shared" si="632"/>
        <v>165.375</v>
      </c>
      <c r="AK106" s="5">
        <f t="shared" si="632"/>
        <v>189</v>
      </c>
      <c r="AL106" s="5">
        <f t="shared" si="632"/>
        <v>212.625</v>
      </c>
      <c r="AM106" s="5">
        <f t="shared" si="632"/>
        <v>236.25</v>
      </c>
      <c r="AN106" s="5">
        <f t="shared" si="632"/>
        <v>259.875</v>
      </c>
      <c r="AO106" s="5">
        <f t="shared" si="632"/>
        <v>283.5</v>
      </c>
      <c r="AP106" s="27">
        <f t="shared" si="630"/>
        <v>1842.75</v>
      </c>
    </row>
    <row r="107" spans="1:42" x14ac:dyDescent="0.2">
      <c r="A107" s="1" t="s">
        <v>54</v>
      </c>
      <c r="B107" s="12" t="str">
        <f t="shared" si="622"/>
        <v>Vendor #5 Name</v>
      </c>
      <c r="D107" s="5">
        <f t="shared" si="623"/>
        <v>196.875</v>
      </c>
      <c r="E107" s="5">
        <f t="shared" si="623"/>
        <v>215.77500000000001</v>
      </c>
      <c r="F107" s="5">
        <f t="shared" si="623"/>
        <v>234.67499999999998</v>
      </c>
      <c r="G107" s="5">
        <f t="shared" si="623"/>
        <v>253.57499999999999</v>
      </c>
      <c r="H107" s="5">
        <f t="shared" si="623"/>
        <v>272.47500000000002</v>
      </c>
      <c r="I107" s="5">
        <f t="shared" si="623"/>
        <v>291.375</v>
      </c>
      <c r="J107" s="5">
        <f t="shared" si="623"/>
        <v>310.27499999999998</v>
      </c>
      <c r="K107" s="5">
        <f t="shared" si="623"/>
        <v>329.17500000000001</v>
      </c>
      <c r="L107" s="5">
        <f t="shared" si="623"/>
        <v>348.07499999999999</v>
      </c>
      <c r="M107" s="5">
        <f t="shared" si="623"/>
        <v>366.97500000000002</v>
      </c>
      <c r="N107" s="5">
        <f t="shared" si="623"/>
        <v>385.875</v>
      </c>
      <c r="O107" s="5">
        <f t="shared" si="623"/>
        <v>404.77499999999998</v>
      </c>
      <c r="P107" s="27">
        <f t="shared" si="626"/>
        <v>3609.9</v>
      </c>
      <c r="Q107" s="5">
        <f t="shared" ref="Q107:AB107" si="633">Q98*($C$26/12)</f>
        <v>601.65</v>
      </c>
      <c r="R107" s="5">
        <f t="shared" si="633"/>
        <v>620.54999999999995</v>
      </c>
      <c r="S107" s="5">
        <f t="shared" si="633"/>
        <v>639.45000000000005</v>
      </c>
      <c r="T107" s="5">
        <f t="shared" si="633"/>
        <v>658.35</v>
      </c>
      <c r="U107" s="5">
        <f t="shared" si="633"/>
        <v>677.25</v>
      </c>
      <c r="V107" s="5">
        <f t="shared" si="633"/>
        <v>696.15</v>
      </c>
      <c r="W107" s="5">
        <f t="shared" si="633"/>
        <v>715.05</v>
      </c>
      <c r="X107" s="5">
        <f t="shared" si="633"/>
        <v>733.95</v>
      </c>
      <c r="Y107" s="5">
        <f t="shared" si="633"/>
        <v>752.85</v>
      </c>
      <c r="Z107" s="5">
        <f t="shared" si="633"/>
        <v>771.75</v>
      </c>
      <c r="AA107" s="5">
        <f t="shared" si="633"/>
        <v>790.65</v>
      </c>
      <c r="AB107" s="5">
        <f t="shared" si="633"/>
        <v>809.55</v>
      </c>
      <c r="AC107" s="27">
        <f t="shared" si="628"/>
        <v>8467.1999999999989</v>
      </c>
      <c r="AD107" s="5">
        <f t="shared" ref="AD107:AO107" si="634">AD98*($C$26/12)</f>
        <v>1006.425</v>
      </c>
      <c r="AE107" s="5">
        <f t="shared" si="634"/>
        <v>1025.325</v>
      </c>
      <c r="AF107" s="5">
        <f t="shared" si="634"/>
        <v>1044.2249999999999</v>
      </c>
      <c r="AG107" s="5">
        <f t="shared" si="634"/>
        <v>1063.125</v>
      </c>
      <c r="AH107" s="5">
        <f t="shared" si="634"/>
        <v>1082.0250000000001</v>
      </c>
      <c r="AI107" s="5">
        <f t="shared" si="634"/>
        <v>1100.925</v>
      </c>
      <c r="AJ107" s="5">
        <f t="shared" si="634"/>
        <v>1119.825</v>
      </c>
      <c r="AK107" s="5">
        <f t="shared" si="634"/>
        <v>1138.7249999999999</v>
      </c>
      <c r="AL107" s="5">
        <f t="shared" si="634"/>
        <v>1157.625</v>
      </c>
      <c r="AM107" s="5">
        <f t="shared" si="634"/>
        <v>1176.5250000000001</v>
      </c>
      <c r="AN107" s="5">
        <f t="shared" si="634"/>
        <v>1195.425</v>
      </c>
      <c r="AO107" s="5">
        <f t="shared" si="634"/>
        <v>1214.325</v>
      </c>
      <c r="AP107" s="27">
        <f t="shared" si="630"/>
        <v>13324.5</v>
      </c>
    </row>
    <row r="108" spans="1:42" x14ac:dyDescent="0.2">
      <c r="A108" s="1" t="s">
        <v>55</v>
      </c>
      <c r="B108" s="12" t="str">
        <f t="shared" si="622"/>
        <v>Vendor #6 Name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27">
        <f t="shared" si="626"/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27">
        <f t="shared" si="628"/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27">
        <f t="shared" si="630"/>
        <v>0</v>
      </c>
    </row>
    <row r="109" spans="1:42" s="17" customFormat="1" x14ac:dyDescent="0.2">
      <c r="B109" s="17" t="s">
        <v>13</v>
      </c>
      <c r="C109" s="18"/>
      <c r="D109" s="27">
        <f t="shared" ref="D109:O109" si="635">SUM(D103:D108)</f>
        <v>269.32499999999999</v>
      </c>
      <c r="E109" s="27">
        <f t="shared" si="635"/>
        <v>360.67500000000001</v>
      </c>
      <c r="F109" s="27">
        <f t="shared" si="635"/>
        <v>452.02499999999998</v>
      </c>
      <c r="G109" s="27">
        <f t="shared" si="635"/>
        <v>543.375</v>
      </c>
      <c r="H109" s="27">
        <f t="shared" si="635"/>
        <v>634.72500000000002</v>
      </c>
      <c r="I109" s="27">
        <f t="shared" si="635"/>
        <v>726.07500000000005</v>
      </c>
      <c r="J109" s="27">
        <f t="shared" si="635"/>
        <v>817.42499999999995</v>
      </c>
      <c r="K109" s="27">
        <f t="shared" si="635"/>
        <v>908.77500000000009</v>
      </c>
      <c r="L109" s="27">
        <f t="shared" si="635"/>
        <v>1000.125</v>
      </c>
      <c r="M109" s="27">
        <f t="shared" si="635"/>
        <v>1091.4749999999999</v>
      </c>
      <c r="N109" s="27">
        <f t="shared" si="635"/>
        <v>1182.8249999999998</v>
      </c>
      <c r="O109" s="27">
        <f t="shared" si="635"/>
        <v>1274.175</v>
      </c>
      <c r="P109" s="27">
        <f>SUM(D109:O109)</f>
        <v>9261</v>
      </c>
      <c r="Q109" s="27">
        <f t="shared" ref="Q109:AB109" si="636">SUM(Q103:Q108)</f>
        <v>1033.1999999999998</v>
      </c>
      <c r="R109" s="27">
        <f t="shared" si="636"/>
        <v>1124.55</v>
      </c>
      <c r="S109" s="27">
        <f t="shared" si="636"/>
        <v>1215.9000000000001</v>
      </c>
      <c r="T109" s="27">
        <f t="shared" si="636"/>
        <v>1307.25</v>
      </c>
      <c r="U109" s="27">
        <f t="shared" si="636"/>
        <v>1398.6</v>
      </c>
      <c r="V109" s="27">
        <f t="shared" si="636"/>
        <v>1489.9499999999998</v>
      </c>
      <c r="W109" s="27">
        <f t="shared" si="636"/>
        <v>1581.3</v>
      </c>
      <c r="X109" s="27">
        <f t="shared" si="636"/>
        <v>1672.65</v>
      </c>
      <c r="Y109" s="27">
        <f t="shared" si="636"/>
        <v>1764</v>
      </c>
      <c r="Z109" s="27">
        <f t="shared" si="636"/>
        <v>1855.35</v>
      </c>
      <c r="AA109" s="27">
        <f t="shared" si="636"/>
        <v>1946.6999999999998</v>
      </c>
      <c r="AB109" s="27">
        <f t="shared" si="636"/>
        <v>2038.05</v>
      </c>
      <c r="AC109" s="27">
        <f t="shared" si="628"/>
        <v>18427.5</v>
      </c>
      <c r="AD109" s="27">
        <f t="shared" ref="AD109:AO109" si="637">SUM(AD103:AD108)</f>
        <v>1797.0749999999998</v>
      </c>
      <c r="AE109" s="27">
        <f t="shared" si="637"/>
        <v>1888.425</v>
      </c>
      <c r="AF109" s="27">
        <f t="shared" si="637"/>
        <v>1979.7750000000001</v>
      </c>
      <c r="AG109" s="27">
        <f t="shared" si="637"/>
        <v>2071.125</v>
      </c>
      <c r="AH109" s="27">
        <f t="shared" si="637"/>
        <v>2162.4750000000004</v>
      </c>
      <c r="AI109" s="27">
        <f t="shared" si="637"/>
        <v>2253.8249999999998</v>
      </c>
      <c r="AJ109" s="27">
        <f t="shared" si="637"/>
        <v>2345.1750000000002</v>
      </c>
      <c r="AK109" s="27">
        <f t="shared" si="637"/>
        <v>2436.5249999999996</v>
      </c>
      <c r="AL109" s="27">
        <f t="shared" si="637"/>
        <v>2527.875</v>
      </c>
      <c r="AM109" s="27">
        <f t="shared" si="637"/>
        <v>2619.2250000000004</v>
      </c>
      <c r="AN109" s="27">
        <f t="shared" si="637"/>
        <v>2710.5749999999998</v>
      </c>
      <c r="AO109" s="27">
        <f t="shared" si="637"/>
        <v>2801.9250000000002</v>
      </c>
      <c r="AP109" s="27">
        <f t="shared" si="630"/>
        <v>27594</v>
      </c>
    </row>
    <row r="111" spans="1:42" s="16" customFormat="1" x14ac:dyDescent="0.2">
      <c r="B111" s="16" t="s">
        <v>50</v>
      </c>
      <c r="C111" s="7"/>
      <c r="D111" s="7">
        <v>1</v>
      </c>
      <c r="E111" s="7">
        <v>2</v>
      </c>
      <c r="F111" s="7">
        <v>3</v>
      </c>
      <c r="G111" s="7">
        <v>4</v>
      </c>
      <c r="H111" s="7">
        <v>5</v>
      </c>
      <c r="I111" s="7">
        <v>6</v>
      </c>
      <c r="J111" s="7">
        <v>7</v>
      </c>
      <c r="K111" s="7">
        <v>8</v>
      </c>
      <c r="L111" s="7">
        <v>9</v>
      </c>
      <c r="M111" s="7">
        <v>10</v>
      </c>
      <c r="N111" s="7">
        <v>11</v>
      </c>
      <c r="O111" s="7">
        <v>12</v>
      </c>
      <c r="P111" s="7" t="s">
        <v>1</v>
      </c>
      <c r="Q111" s="7">
        <v>13</v>
      </c>
      <c r="R111" s="7">
        <v>14</v>
      </c>
      <c r="S111" s="7">
        <v>15</v>
      </c>
      <c r="T111" s="7">
        <v>16</v>
      </c>
      <c r="U111" s="7">
        <v>17</v>
      </c>
      <c r="V111" s="7">
        <v>18</v>
      </c>
      <c r="W111" s="7">
        <v>19</v>
      </c>
      <c r="X111" s="7">
        <v>20</v>
      </c>
      <c r="Y111" s="7">
        <v>21</v>
      </c>
      <c r="Z111" s="7">
        <v>22</v>
      </c>
      <c r="AA111" s="7">
        <v>23</v>
      </c>
      <c r="AB111" s="7">
        <v>24</v>
      </c>
      <c r="AC111" s="7" t="s">
        <v>2</v>
      </c>
      <c r="AD111" s="7">
        <v>25</v>
      </c>
      <c r="AE111" s="7">
        <v>26</v>
      </c>
      <c r="AF111" s="7">
        <v>27</v>
      </c>
      <c r="AG111" s="7">
        <v>28</v>
      </c>
      <c r="AH111" s="7">
        <v>29</v>
      </c>
      <c r="AI111" s="7">
        <v>30</v>
      </c>
      <c r="AJ111" s="7">
        <v>31</v>
      </c>
      <c r="AK111" s="7">
        <v>32</v>
      </c>
      <c r="AL111" s="7">
        <v>33</v>
      </c>
      <c r="AM111" s="7">
        <v>34</v>
      </c>
      <c r="AN111" s="7">
        <v>35</v>
      </c>
      <c r="AO111" s="7">
        <v>36</v>
      </c>
      <c r="AP111" s="7" t="s">
        <v>3</v>
      </c>
    </row>
    <row r="112" spans="1:42" x14ac:dyDescent="0.2">
      <c r="A112" s="1" t="s">
        <v>54</v>
      </c>
      <c r="B112" s="12" t="str">
        <f>A7</f>
        <v>Microsoft</v>
      </c>
      <c r="D112" s="5">
        <f>D94-D103</f>
        <v>2623.95</v>
      </c>
      <c r="E112" s="5">
        <f t="shared" ref="E112:O112" si="638">E94-E103</f>
        <v>5247.9</v>
      </c>
      <c r="F112" s="5">
        <f t="shared" si="638"/>
        <v>7871.85</v>
      </c>
      <c r="G112" s="5">
        <f t="shared" si="638"/>
        <v>10495.8</v>
      </c>
      <c r="H112" s="5">
        <f t="shared" si="638"/>
        <v>13119.75</v>
      </c>
      <c r="I112" s="5">
        <f t="shared" si="638"/>
        <v>15743.7</v>
      </c>
      <c r="J112" s="5">
        <f t="shared" si="638"/>
        <v>18367.650000000001</v>
      </c>
      <c r="K112" s="5">
        <f t="shared" si="638"/>
        <v>20991.599999999999</v>
      </c>
      <c r="L112" s="5">
        <f t="shared" si="638"/>
        <v>23615.55</v>
      </c>
      <c r="M112" s="5">
        <f t="shared" si="638"/>
        <v>26239.5</v>
      </c>
      <c r="N112" s="5">
        <f t="shared" si="638"/>
        <v>28863.45</v>
      </c>
      <c r="O112" s="5">
        <f t="shared" si="638"/>
        <v>31487.4</v>
      </c>
      <c r="P112" s="27">
        <f>SUM(D112:O112)</f>
        <v>204668.1</v>
      </c>
      <c r="Q112" s="5">
        <f>Q94-Q103</f>
        <v>34111.35</v>
      </c>
      <c r="R112" s="5">
        <f t="shared" ref="R112:AB112" si="639">R94-R103</f>
        <v>36735.300000000003</v>
      </c>
      <c r="S112" s="5">
        <f t="shared" si="639"/>
        <v>39359.25</v>
      </c>
      <c r="T112" s="5">
        <f t="shared" si="639"/>
        <v>41983.199999999997</v>
      </c>
      <c r="U112" s="5">
        <f t="shared" si="639"/>
        <v>44607.15</v>
      </c>
      <c r="V112" s="5">
        <f t="shared" si="639"/>
        <v>47231.1</v>
      </c>
      <c r="W112" s="5">
        <f t="shared" si="639"/>
        <v>49855.05</v>
      </c>
      <c r="X112" s="5">
        <f t="shared" si="639"/>
        <v>52479</v>
      </c>
      <c r="Y112" s="5">
        <f t="shared" si="639"/>
        <v>55102.95</v>
      </c>
      <c r="Z112" s="5">
        <f t="shared" si="639"/>
        <v>57726.9</v>
      </c>
      <c r="AA112" s="5">
        <f t="shared" si="639"/>
        <v>60350.85</v>
      </c>
      <c r="AB112" s="5">
        <f t="shared" si="639"/>
        <v>62974.8</v>
      </c>
      <c r="AC112" s="27">
        <f>SUM(Q112:AB112)</f>
        <v>582516.9</v>
      </c>
      <c r="AD112" s="5">
        <f>AD94-AD103</f>
        <v>65598.75</v>
      </c>
      <c r="AE112" s="5">
        <f t="shared" ref="AE112:AO112" si="640">AE94-AE103</f>
        <v>68222.7</v>
      </c>
      <c r="AF112" s="5">
        <f t="shared" si="640"/>
        <v>70846.649999999994</v>
      </c>
      <c r="AG112" s="5">
        <f t="shared" si="640"/>
        <v>73470.600000000006</v>
      </c>
      <c r="AH112" s="5">
        <f t="shared" si="640"/>
        <v>76094.55</v>
      </c>
      <c r="AI112" s="5">
        <f t="shared" si="640"/>
        <v>78718.5</v>
      </c>
      <c r="AJ112" s="5">
        <f t="shared" si="640"/>
        <v>81342.45</v>
      </c>
      <c r="AK112" s="5">
        <f t="shared" si="640"/>
        <v>83966.399999999994</v>
      </c>
      <c r="AL112" s="5">
        <f t="shared" si="640"/>
        <v>86590.35</v>
      </c>
      <c r="AM112" s="5">
        <f t="shared" si="640"/>
        <v>89214.3</v>
      </c>
      <c r="AN112" s="5">
        <f t="shared" si="640"/>
        <v>91838.25</v>
      </c>
      <c r="AO112" s="5">
        <f t="shared" si="640"/>
        <v>94462.2</v>
      </c>
      <c r="AP112" s="27">
        <f>SUM(AD112:AO112)</f>
        <v>960365.7</v>
      </c>
    </row>
    <row r="113" spans="1:42" x14ac:dyDescent="0.2">
      <c r="A113" s="1" t="s">
        <v>54</v>
      </c>
      <c r="B113" s="12" t="str">
        <f t="shared" ref="B113:B117" si="641">A8</f>
        <v>Vendor #2 Name</v>
      </c>
      <c r="D113" s="5">
        <f t="shared" ref="D113:O117" si="642">D95-D104</f>
        <v>937.125</v>
      </c>
      <c r="E113" s="5">
        <f t="shared" si="642"/>
        <v>1874.25</v>
      </c>
      <c r="F113" s="5">
        <f t="shared" si="642"/>
        <v>2811.375</v>
      </c>
      <c r="G113" s="5">
        <f t="shared" si="642"/>
        <v>3748.5</v>
      </c>
      <c r="H113" s="5">
        <f t="shared" si="642"/>
        <v>4685.625</v>
      </c>
      <c r="I113" s="5">
        <f t="shared" si="642"/>
        <v>5622.75</v>
      </c>
      <c r="J113" s="5">
        <f t="shared" si="642"/>
        <v>6559.875</v>
      </c>
      <c r="K113" s="5">
        <f t="shared" si="642"/>
        <v>7497</v>
      </c>
      <c r="L113" s="5">
        <f t="shared" si="642"/>
        <v>8434.125</v>
      </c>
      <c r="M113" s="5">
        <f t="shared" si="642"/>
        <v>9371.25</v>
      </c>
      <c r="N113" s="5">
        <f t="shared" si="642"/>
        <v>10308.375</v>
      </c>
      <c r="O113" s="5">
        <f t="shared" si="642"/>
        <v>11245.5</v>
      </c>
      <c r="P113" s="27">
        <f>SUM(D113:O113)</f>
        <v>73095.75</v>
      </c>
      <c r="Q113" s="5">
        <f t="shared" ref="Q113:AB113" si="643">Q95-Q104</f>
        <v>12182.625</v>
      </c>
      <c r="R113" s="5">
        <f t="shared" si="643"/>
        <v>13119.75</v>
      </c>
      <c r="S113" s="5">
        <f t="shared" si="643"/>
        <v>14056.875</v>
      </c>
      <c r="T113" s="5">
        <f t="shared" si="643"/>
        <v>14994</v>
      </c>
      <c r="U113" s="5">
        <f t="shared" si="643"/>
        <v>15931.125</v>
      </c>
      <c r="V113" s="5">
        <f t="shared" si="643"/>
        <v>16868.25</v>
      </c>
      <c r="W113" s="5">
        <f t="shared" si="643"/>
        <v>17805.375</v>
      </c>
      <c r="X113" s="5">
        <f t="shared" si="643"/>
        <v>18742.5</v>
      </c>
      <c r="Y113" s="5">
        <f t="shared" si="643"/>
        <v>19679.625</v>
      </c>
      <c r="Z113" s="5">
        <f t="shared" si="643"/>
        <v>20616.75</v>
      </c>
      <c r="AA113" s="5">
        <f t="shared" si="643"/>
        <v>21553.875</v>
      </c>
      <c r="AB113" s="5">
        <f t="shared" si="643"/>
        <v>22491</v>
      </c>
      <c r="AC113" s="27">
        <f>SUM(Q113:AB113)</f>
        <v>208041.75</v>
      </c>
      <c r="AD113" s="5">
        <f t="shared" ref="AD113:AO113" si="644">AD95-AD104</f>
        <v>23428.125</v>
      </c>
      <c r="AE113" s="5">
        <f t="shared" si="644"/>
        <v>24365.25</v>
      </c>
      <c r="AF113" s="5">
        <f t="shared" si="644"/>
        <v>25302.375</v>
      </c>
      <c r="AG113" s="5">
        <f t="shared" si="644"/>
        <v>26239.5</v>
      </c>
      <c r="AH113" s="5">
        <f t="shared" si="644"/>
        <v>27176.625</v>
      </c>
      <c r="AI113" s="5">
        <f t="shared" si="644"/>
        <v>28113.75</v>
      </c>
      <c r="AJ113" s="5">
        <f t="shared" si="644"/>
        <v>29050.875</v>
      </c>
      <c r="AK113" s="5">
        <f t="shared" si="644"/>
        <v>29988</v>
      </c>
      <c r="AL113" s="5">
        <f t="shared" si="644"/>
        <v>30925.125</v>
      </c>
      <c r="AM113" s="5">
        <f t="shared" si="644"/>
        <v>31862.25</v>
      </c>
      <c r="AN113" s="5">
        <f t="shared" si="644"/>
        <v>32799.375</v>
      </c>
      <c r="AO113" s="5">
        <f t="shared" si="644"/>
        <v>33736.5</v>
      </c>
      <c r="AP113" s="27">
        <f>SUM(AD113:AO113)</f>
        <v>342987.75</v>
      </c>
    </row>
    <row r="114" spans="1:42" x14ac:dyDescent="0.2">
      <c r="A114" s="1" t="s">
        <v>54</v>
      </c>
      <c r="B114" s="12" t="str">
        <f t="shared" si="641"/>
        <v>Vendor #3 Name</v>
      </c>
      <c r="D114" s="5">
        <f t="shared" si="642"/>
        <v>2249.1</v>
      </c>
      <c r="E114" s="5">
        <f t="shared" si="642"/>
        <v>4498.2</v>
      </c>
      <c r="F114" s="5">
        <f t="shared" si="642"/>
        <v>6747.3</v>
      </c>
      <c r="G114" s="5">
        <f t="shared" si="642"/>
        <v>8996.4</v>
      </c>
      <c r="H114" s="5">
        <f t="shared" si="642"/>
        <v>11245.5</v>
      </c>
      <c r="I114" s="5">
        <f t="shared" si="642"/>
        <v>13494.6</v>
      </c>
      <c r="J114" s="5">
        <f t="shared" si="642"/>
        <v>15743.7</v>
      </c>
      <c r="K114" s="5">
        <f t="shared" si="642"/>
        <v>17992.8</v>
      </c>
      <c r="L114" s="5">
        <f t="shared" si="642"/>
        <v>20241.900000000001</v>
      </c>
      <c r="M114" s="5">
        <f t="shared" si="642"/>
        <v>22491</v>
      </c>
      <c r="N114" s="5">
        <f t="shared" si="642"/>
        <v>24740.1</v>
      </c>
      <c r="O114" s="5">
        <f t="shared" si="642"/>
        <v>26989.200000000001</v>
      </c>
      <c r="P114" s="27">
        <f t="shared" ref="P114:P117" si="645">SUM(D114:O114)</f>
        <v>175429.80000000002</v>
      </c>
      <c r="Q114" s="5">
        <f t="shared" ref="Q114:AB114" si="646">Q96-Q105</f>
        <v>2249.1</v>
      </c>
      <c r="R114" s="5">
        <f t="shared" si="646"/>
        <v>4498.2</v>
      </c>
      <c r="S114" s="5">
        <f t="shared" si="646"/>
        <v>6747.3</v>
      </c>
      <c r="T114" s="5">
        <f t="shared" si="646"/>
        <v>8996.4</v>
      </c>
      <c r="U114" s="5">
        <f t="shared" si="646"/>
        <v>11245.5</v>
      </c>
      <c r="V114" s="5">
        <f t="shared" si="646"/>
        <v>13494.6</v>
      </c>
      <c r="W114" s="5">
        <f t="shared" si="646"/>
        <v>15743.7</v>
      </c>
      <c r="X114" s="5">
        <f t="shared" si="646"/>
        <v>17992.8</v>
      </c>
      <c r="Y114" s="5">
        <f t="shared" si="646"/>
        <v>20241.900000000001</v>
      </c>
      <c r="Z114" s="5">
        <f t="shared" si="646"/>
        <v>22491</v>
      </c>
      <c r="AA114" s="5">
        <f t="shared" si="646"/>
        <v>24740.1</v>
      </c>
      <c r="AB114" s="5">
        <f t="shared" si="646"/>
        <v>26989.200000000001</v>
      </c>
      <c r="AC114" s="27">
        <f t="shared" ref="AC114:AC118" si="647">SUM(Q114:AB114)</f>
        <v>175429.80000000002</v>
      </c>
      <c r="AD114" s="5">
        <f t="shared" ref="AD114:AO114" si="648">AD96-AD105</f>
        <v>2249.1</v>
      </c>
      <c r="AE114" s="5">
        <f t="shared" si="648"/>
        <v>4498.2</v>
      </c>
      <c r="AF114" s="5">
        <f t="shared" si="648"/>
        <v>6747.3</v>
      </c>
      <c r="AG114" s="5">
        <f t="shared" si="648"/>
        <v>8996.4</v>
      </c>
      <c r="AH114" s="5">
        <f t="shared" si="648"/>
        <v>11245.5</v>
      </c>
      <c r="AI114" s="5">
        <f t="shared" si="648"/>
        <v>13494.6</v>
      </c>
      <c r="AJ114" s="5">
        <f t="shared" si="648"/>
        <v>15743.7</v>
      </c>
      <c r="AK114" s="5">
        <f t="shared" si="648"/>
        <v>17992.8</v>
      </c>
      <c r="AL114" s="5">
        <f t="shared" si="648"/>
        <v>20241.900000000001</v>
      </c>
      <c r="AM114" s="5">
        <f t="shared" si="648"/>
        <v>22491</v>
      </c>
      <c r="AN114" s="5">
        <f t="shared" si="648"/>
        <v>24740.1</v>
      </c>
      <c r="AO114" s="5">
        <f t="shared" si="648"/>
        <v>26989.200000000001</v>
      </c>
      <c r="AP114" s="27">
        <f t="shared" ref="AP114:AP118" si="649">SUM(AD114:AO114)</f>
        <v>175429.80000000002</v>
      </c>
    </row>
    <row r="115" spans="1:42" x14ac:dyDescent="0.2">
      <c r="A115" s="1" t="s">
        <v>54</v>
      </c>
      <c r="B115" s="12" t="str">
        <f t="shared" si="641"/>
        <v>Vendor #4 Name</v>
      </c>
      <c r="D115" s="5">
        <f t="shared" si="642"/>
        <v>2811.375</v>
      </c>
      <c r="E115" s="5">
        <f t="shared" si="642"/>
        <v>5622.75</v>
      </c>
      <c r="F115" s="5">
        <f t="shared" si="642"/>
        <v>8434.125</v>
      </c>
      <c r="G115" s="5">
        <f t="shared" si="642"/>
        <v>11245.5</v>
      </c>
      <c r="H115" s="5">
        <f t="shared" si="642"/>
        <v>14056.875</v>
      </c>
      <c r="I115" s="5">
        <f t="shared" si="642"/>
        <v>16868.25</v>
      </c>
      <c r="J115" s="5">
        <f t="shared" si="642"/>
        <v>19679.625</v>
      </c>
      <c r="K115" s="5">
        <f t="shared" si="642"/>
        <v>22491</v>
      </c>
      <c r="L115" s="5">
        <f t="shared" si="642"/>
        <v>25302.375</v>
      </c>
      <c r="M115" s="5">
        <f t="shared" si="642"/>
        <v>28113.75</v>
      </c>
      <c r="N115" s="5">
        <f t="shared" si="642"/>
        <v>30925.125</v>
      </c>
      <c r="O115" s="5">
        <f t="shared" si="642"/>
        <v>33736.5</v>
      </c>
      <c r="P115" s="27">
        <f t="shared" si="645"/>
        <v>219287.25</v>
      </c>
      <c r="Q115" s="5">
        <f t="shared" ref="Q115:AB115" si="650">Q97-Q106</f>
        <v>2811.375</v>
      </c>
      <c r="R115" s="5">
        <f t="shared" si="650"/>
        <v>5622.75</v>
      </c>
      <c r="S115" s="5">
        <f t="shared" si="650"/>
        <v>8434.125</v>
      </c>
      <c r="T115" s="5">
        <f t="shared" si="650"/>
        <v>11245.5</v>
      </c>
      <c r="U115" s="5">
        <f t="shared" si="650"/>
        <v>14056.875</v>
      </c>
      <c r="V115" s="5">
        <f t="shared" si="650"/>
        <v>16868.25</v>
      </c>
      <c r="W115" s="5">
        <f t="shared" si="650"/>
        <v>19679.625</v>
      </c>
      <c r="X115" s="5">
        <f t="shared" si="650"/>
        <v>22491</v>
      </c>
      <c r="Y115" s="5">
        <f t="shared" si="650"/>
        <v>25302.375</v>
      </c>
      <c r="Z115" s="5">
        <f t="shared" si="650"/>
        <v>28113.75</v>
      </c>
      <c r="AA115" s="5">
        <f t="shared" si="650"/>
        <v>30925.125</v>
      </c>
      <c r="AB115" s="5">
        <f t="shared" si="650"/>
        <v>33736.5</v>
      </c>
      <c r="AC115" s="27">
        <f t="shared" si="647"/>
        <v>219287.25</v>
      </c>
      <c r="AD115" s="5">
        <f t="shared" ref="AD115:AO115" si="651">AD97-AD106</f>
        <v>2811.375</v>
      </c>
      <c r="AE115" s="5">
        <f t="shared" si="651"/>
        <v>5622.75</v>
      </c>
      <c r="AF115" s="5">
        <f t="shared" si="651"/>
        <v>8434.125</v>
      </c>
      <c r="AG115" s="5">
        <f t="shared" si="651"/>
        <v>11245.5</v>
      </c>
      <c r="AH115" s="5">
        <f t="shared" si="651"/>
        <v>14056.875</v>
      </c>
      <c r="AI115" s="5">
        <f t="shared" si="651"/>
        <v>16868.25</v>
      </c>
      <c r="AJ115" s="5">
        <f t="shared" si="651"/>
        <v>19679.625</v>
      </c>
      <c r="AK115" s="5">
        <f t="shared" si="651"/>
        <v>22491</v>
      </c>
      <c r="AL115" s="5">
        <f t="shared" si="651"/>
        <v>25302.375</v>
      </c>
      <c r="AM115" s="5">
        <f t="shared" si="651"/>
        <v>28113.75</v>
      </c>
      <c r="AN115" s="5">
        <f t="shared" si="651"/>
        <v>30925.125</v>
      </c>
      <c r="AO115" s="5">
        <f t="shared" si="651"/>
        <v>33736.5</v>
      </c>
      <c r="AP115" s="27">
        <f t="shared" si="649"/>
        <v>219287.25</v>
      </c>
    </row>
    <row r="116" spans="1:42" x14ac:dyDescent="0.2">
      <c r="A116" s="1" t="s">
        <v>54</v>
      </c>
      <c r="B116" s="12" t="str">
        <f t="shared" si="641"/>
        <v>Vendor #5 Name</v>
      </c>
      <c r="D116" s="5">
        <f t="shared" si="642"/>
        <v>23428.125</v>
      </c>
      <c r="E116" s="5">
        <f t="shared" si="642"/>
        <v>25677.224999999999</v>
      </c>
      <c r="F116" s="5">
        <f t="shared" si="642"/>
        <v>27926.325000000001</v>
      </c>
      <c r="G116" s="5">
        <f t="shared" si="642"/>
        <v>30175.424999999999</v>
      </c>
      <c r="H116" s="5">
        <f t="shared" si="642"/>
        <v>32424.525000000001</v>
      </c>
      <c r="I116" s="5">
        <f t="shared" si="642"/>
        <v>34673.625</v>
      </c>
      <c r="J116" s="5">
        <f t="shared" si="642"/>
        <v>36922.724999999999</v>
      </c>
      <c r="K116" s="5">
        <f t="shared" si="642"/>
        <v>39171.824999999997</v>
      </c>
      <c r="L116" s="5">
        <f t="shared" si="642"/>
        <v>41420.925000000003</v>
      </c>
      <c r="M116" s="5">
        <f t="shared" si="642"/>
        <v>43670.025000000001</v>
      </c>
      <c r="N116" s="5">
        <f t="shared" si="642"/>
        <v>45919.125</v>
      </c>
      <c r="O116" s="5">
        <f t="shared" si="642"/>
        <v>48168.224999999999</v>
      </c>
      <c r="P116" s="27">
        <f t="shared" si="645"/>
        <v>429578.1</v>
      </c>
      <c r="Q116" s="5">
        <f t="shared" ref="Q116:AB116" si="652">Q98-Q107</f>
        <v>71596.350000000006</v>
      </c>
      <c r="R116" s="5">
        <f t="shared" si="652"/>
        <v>73845.45</v>
      </c>
      <c r="S116" s="5">
        <f t="shared" si="652"/>
        <v>76094.55</v>
      </c>
      <c r="T116" s="5">
        <f t="shared" si="652"/>
        <v>78343.649999999994</v>
      </c>
      <c r="U116" s="5">
        <f t="shared" si="652"/>
        <v>80592.75</v>
      </c>
      <c r="V116" s="5">
        <f t="shared" si="652"/>
        <v>82841.850000000006</v>
      </c>
      <c r="W116" s="5">
        <f t="shared" si="652"/>
        <v>85090.95</v>
      </c>
      <c r="X116" s="5">
        <f t="shared" si="652"/>
        <v>87340.05</v>
      </c>
      <c r="Y116" s="5">
        <f t="shared" si="652"/>
        <v>89589.15</v>
      </c>
      <c r="Z116" s="5">
        <f t="shared" si="652"/>
        <v>91838.25</v>
      </c>
      <c r="AA116" s="5">
        <f t="shared" si="652"/>
        <v>94087.35</v>
      </c>
      <c r="AB116" s="5">
        <f t="shared" si="652"/>
        <v>96336.45</v>
      </c>
      <c r="AC116" s="27">
        <f t="shared" si="647"/>
        <v>1007596.7999999999</v>
      </c>
      <c r="AD116" s="5">
        <f t="shared" ref="AD116:AO116" si="653">AD98-AD107</f>
        <v>119764.575</v>
      </c>
      <c r="AE116" s="5">
        <f t="shared" si="653"/>
        <v>122013.675</v>
      </c>
      <c r="AF116" s="5">
        <f t="shared" si="653"/>
        <v>124262.77499999999</v>
      </c>
      <c r="AG116" s="5">
        <f t="shared" si="653"/>
        <v>126511.875</v>
      </c>
      <c r="AH116" s="5">
        <f t="shared" si="653"/>
        <v>128760.97500000001</v>
      </c>
      <c r="AI116" s="5">
        <f t="shared" si="653"/>
        <v>131010.075</v>
      </c>
      <c r="AJ116" s="5">
        <f t="shared" si="653"/>
        <v>133259.17499999999</v>
      </c>
      <c r="AK116" s="5">
        <f t="shared" si="653"/>
        <v>135508.27499999999</v>
      </c>
      <c r="AL116" s="5">
        <f t="shared" si="653"/>
        <v>137757.375</v>
      </c>
      <c r="AM116" s="5">
        <f t="shared" si="653"/>
        <v>140006.47500000001</v>
      </c>
      <c r="AN116" s="5">
        <f t="shared" si="653"/>
        <v>142255.57500000001</v>
      </c>
      <c r="AO116" s="5">
        <f t="shared" si="653"/>
        <v>144504.67499999999</v>
      </c>
      <c r="AP116" s="27">
        <f t="shared" si="649"/>
        <v>1585615.5</v>
      </c>
    </row>
    <row r="117" spans="1:42" x14ac:dyDescent="0.2">
      <c r="A117" s="1" t="s">
        <v>55</v>
      </c>
      <c r="B117" s="12" t="str">
        <f t="shared" si="641"/>
        <v>Vendor #6 Name</v>
      </c>
      <c r="D117" s="5">
        <f t="shared" si="642"/>
        <v>23625</v>
      </c>
      <c r="E117" s="5">
        <f t="shared" si="642"/>
        <v>23625</v>
      </c>
      <c r="F117" s="5">
        <f t="shared" si="642"/>
        <v>23625</v>
      </c>
      <c r="G117" s="5">
        <f t="shared" si="642"/>
        <v>23625</v>
      </c>
      <c r="H117" s="5">
        <f t="shared" si="642"/>
        <v>23625</v>
      </c>
      <c r="I117" s="5">
        <f t="shared" si="642"/>
        <v>23625</v>
      </c>
      <c r="J117" s="5">
        <f t="shared" si="642"/>
        <v>23625</v>
      </c>
      <c r="K117" s="5">
        <f t="shared" si="642"/>
        <v>23625</v>
      </c>
      <c r="L117" s="5">
        <f t="shared" si="642"/>
        <v>23625</v>
      </c>
      <c r="M117" s="5">
        <f t="shared" si="642"/>
        <v>23625</v>
      </c>
      <c r="N117" s="5">
        <f t="shared" si="642"/>
        <v>23625</v>
      </c>
      <c r="O117" s="5">
        <f t="shared" si="642"/>
        <v>23625</v>
      </c>
      <c r="P117" s="27">
        <f t="shared" si="645"/>
        <v>283500</v>
      </c>
      <c r="Q117" s="5">
        <f t="shared" ref="Q117:AB117" si="654">Q99-Q108</f>
        <v>23625</v>
      </c>
      <c r="R117" s="5">
        <f t="shared" si="654"/>
        <v>23625</v>
      </c>
      <c r="S117" s="5">
        <f t="shared" si="654"/>
        <v>23625</v>
      </c>
      <c r="T117" s="5">
        <f t="shared" si="654"/>
        <v>23625</v>
      </c>
      <c r="U117" s="5">
        <f t="shared" si="654"/>
        <v>23625</v>
      </c>
      <c r="V117" s="5">
        <f t="shared" si="654"/>
        <v>23625</v>
      </c>
      <c r="W117" s="5">
        <f t="shared" si="654"/>
        <v>23625</v>
      </c>
      <c r="X117" s="5">
        <f t="shared" si="654"/>
        <v>23625</v>
      </c>
      <c r="Y117" s="5">
        <f t="shared" si="654"/>
        <v>23625</v>
      </c>
      <c r="Z117" s="5">
        <f t="shared" si="654"/>
        <v>23625</v>
      </c>
      <c r="AA117" s="5">
        <f t="shared" si="654"/>
        <v>23625</v>
      </c>
      <c r="AB117" s="5">
        <f t="shared" si="654"/>
        <v>23625</v>
      </c>
      <c r="AC117" s="27">
        <f t="shared" si="647"/>
        <v>283500</v>
      </c>
      <c r="AD117" s="5">
        <f t="shared" ref="AD117:AO117" si="655">AD99-AD108</f>
        <v>23625</v>
      </c>
      <c r="AE117" s="5">
        <f t="shared" si="655"/>
        <v>23625</v>
      </c>
      <c r="AF117" s="5">
        <f t="shared" si="655"/>
        <v>23625</v>
      </c>
      <c r="AG117" s="5">
        <f t="shared" si="655"/>
        <v>23625</v>
      </c>
      <c r="AH117" s="5">
        <f t="shared" si="655"/>
        <v>23625</v>
      </c>
      <c r="AI117" s="5">
        <f t="shared" si="655"/>
        <v>23625</v>
      </c>
      <c r="AJ117" s="5">
        <f t="shared" si="655"/>
        <v>23625</v>
      </c>
      <c r="AK117" s="5">
        <f t="shared" si="655"/>
        <v>23625</v>
      </c>
      <c r="AL117" s="5">
        <f t="shared" si="655"/>
        <v>23625</v>
      </c>
      <c r="AM117" s="5">
        <f t="shared" si="655"/>
        <v>23625</v>
      </c>
      <c r="AN117" s="5">
        <f t="shared" si="655"/>
        <v>23625</v>
      </c>
      <c r="AO117" s="5">
        <f t="shared" si="655"/>
        <v>23625</v>
      </c>
      <c r="AP117" s="27">
        <f t="shared" si="649"/>
        <v>283500</v>
      </c>
    </row>
    <row r="118" spans="1:42" s="17" customFormat="1" x14ac:dyDescent="0.2">
      <c r="B118" s="17" t="s">
        <v>13</v>
      </c>
      <c r="C118" s="18"/>
      <c r="D118" s="27">
        <f t="shared" ref="D118:O118" si="656">SUM(D112:D117)</f>
        <v>55674.675000000003</v>
      </c>
      <c r="E118" s="27">
        <f t="shared" si="656"/>
        <v>66545.324999999997</v>
      </c>
      <c r="F118" s="27">
        <f t="shared" si="656"/>
        <v>77415.975000000006</v>
      </c>
      <c r="G118" s="27">
        <f t="shared" si="656"/>
        <v>88286.625</v>
      </c>
      <c r="H118" s="27">
        <f t="shared" si="656"/>
        <v>99157.274999999994</v>
      </c>
      <c r="I118" s="27">
        <f t="shared" si="656"/>
        <v>110027.925</v>
      </c>
      <c r="J118" s="27">
        <f t="shared" si="656"/>
        <v>120898.57500000001</v>
      </c>
      <c r="K118" s="27">
        <f t="shared" si="656"/>
        <v>131769.22499999998</v>
      </c>
      <c r="L118" s="27">
        <f t="shared" si="656"/>
        <v>142639.875</v>
      </c>
      <c r="M118" s="27">
        <f t="shared" si="656"/>
        <v>153510.52499999999</v>
      </c>
      <c r="N118" s="27">
        <f t="shared" si="656"/>
        <v>164381.17499999999</v>
      </c>
      <c r="O118" s="27">
        <f t="shared" si="656"/>
        <v>175251.82500000001</v>
      </c>
      <c r="P118" s="27">
        <f>SUM(D118:O118)</f>
        <v>1385559</v>
      </c>
      <c r="Q118" s="27">
        <f t="shared" ref="Q118:AB118" si="657">SUM(Q112:Q117)</f>
        <v>146575.79999999999</v>
      </c>
      <c r="R118" s="27">
        <f t="shared" si="657"/>
        <v>157446.45000000001</v>
      </c>
      <c r="S118" s="27">
        <f t="shared" si="657"/>
        <v>168317.1</v>
      </c>
      <c r="T118" s="27">
        <f t="shared" si="657"/>
        <v>179187.75</v>
      </c>
      <c r="U118" s="27">
        <f t="shared" si="657"/>
        <v>190058.4</v>
      </c>
      <c r="V118" s="27">
        <f t="shared" si="657"/>
        <v>200929.05</v>
      </c>
      <c r="W118" s="27">
        <f t="shared" si="657"/>
        <v>211799.7</v>
      </c>
      <c r="X118" s="27">
        <f t="shared" si="657"/>
        <v>222670.35</v>
      </c>
      <c r="Y118" s="27">
        <f t="shared" si="657"/>
        <v>233541</v>
      </c>
      <c r="Z118" s="27">
        <f t="shared" si="657"/>
        <v>244411.65</v>
      </c>
      <c r="AA118" s="27">
        <f t="shared" si="657"/>
        <v>255282.30000000002</v>
      </c>
      <c r="AB118" s="27">
        <f t="shared" si="657"/>
        <v>266152.95</v>
      </c>
      <c r="AC118" s="27">
        <f t="shared" si="647"/>
        <v>2476372.5</v>
      </c>
      <c r="AD118" s="27">
        <f t="shared" ref="AD118:AO118" si="658">SUM(AD112:AD117)</f>
        <v>237476.92499999999</v>
      </c>
      <c r="AE118" s="27">
        <f t="shared" si="658"/>
        <v>248347.57500000001</v>
      </c>
      <c r="AF118" s="27">
        <f t="shared" si="658"/>
        <v>259218.22499999998</v>
      </c>
      <c r="AG118" s="27">
        <f t="shared" si="658"/>
        <v>270088.875</v>
      </c>
      <c r="AH118" s="27">
        <f t="shared" si="658"/>
        <v>280959.52500000002</v>
      </c>
      <c r="AI118" s="27">
        <f t="shared" si="658"/>
        <v>291830.17499999999</v>
      </c>
      <c r="AJ118" s="27">
        <f t="shared" si="658"/>
        <v>302700.82499999995</v>
      </c>
      <c r="AK118" s="27">
        <f t="shared" si="658"/>
        <v>313571.47499999998</v>
      </c>
      <c r="AL118" s="27">
        <f t="shared" si="658"/>
        <v>324442.125</v>
      </c>
      <c r="AM118" s="27">
        <f t="shared" si="658"/>
        <v>335312.77500000002</v>
      </c>
      <c r="AN118" s="27">
        <f t="shared" si="658"/>
        <v>346183.42500000005</v>
      </c>
      <c r="AO118" s="27">
        <f t="shared" si="658"/>
        <v>357054.07499999995</v>
      </c>
      <c r="AP118" s="27">
        <f t="shared" si="649"/>
        <v>3567186</v>
      </c>
    </row>
    <row r="120" spans="1:42" s="16" customFormat="1" x14ac:dyDescent="0.2">
      <c r="B120" s="16" t="s">
        <v>49</v>
      </c>
      <c r="C120" s="7"/>
      <c r="D120" s="7">
        <v>1</v>
      </c>
      <c r="E120" s="7">
        <v>2</v>
      </c>
      <c r="F120" s="7">
        <v>3</v>
      </c>
      <c r="G120" s="7">
        <v>4</v>
      </c>
      <c r="H120" s="7">
        <v>5</v>
      </c>
      <c r="I120" s="7">
        <v>6</v>
      </c>
      <c r="J120" s="7">
        <v>7</v>
      </c>
      <c r="K120" s="7">
        <v>8</v>
      </c>
      <c r="L120" s="7">
        <v>9</v>
      </c>
      <c r="M120" s="7">
        <v>10</v>
      </c>
      <c r="N120" s="7">
        <v>11</v>
      </c>
      <c r="O120" s="7">
        <v>12</v>
      </c>
      <c r="P120" s="7" t="s">
        <v>1</v>
      </c>
      <c r="Q120" s="7">
        <v>13</v>
      </c>
      <c r="R120" s="7">
        <v>14</v>
      </c>
      <c r="S120" s="7">
        <v>15</v>
      </c>
      <c r="T120" s="7">
        <v>16</v>
      </c>
      <c r="U120" s="7">
        <v>17</v>
      </c>
      <c r="V120" s="7">
        <v>18</v>
      </c>
      <c r="W120" s="7">
        <v>19</v>
      </c>
      <c r="X120" s="7">
        <v>20</v>
      </c>
      <c r="Y120" s="7">
        <v>21</v>
      </c>
      <c r="Z120" s="7">
        <v>22</v>
      </c>
      <c r="AA120" s="7">
        <v>23</v>
      </c>
      <c r="AB120" s="7">
        <v>24</v>
      </c>
      <c r="AC120" s="7" t="s">
        <v>2</v>
      </c>
      <c r="AD120" s="7">
        <v>25</v>
      </c>
      <c r="AE120" s="7">
        <v>26</v>
      </c>
      <c r="AF120" s="7">
        <v>27</v>
      </c>
      <c r="AG120" s="7">
        <v>28</v>
      </c>
      <c r="AH120" s="7">
        <v>29</v>
      </c>
      <c r="AI120" s="7">
        <v>30</v>
      </c>
      <c r="AJ120" s="7">
        <v>31</v>
      </c>
      <c r="AK120" s="7">
        <v>32</v>
      </c>
      <c r="AL120" s="7">
        <v>33</v>
      </c>
      <c r="AM120" s="7">
        <v>34</v>
      </c>
      <c r="AN120" s="7">
        <v>35</v>
      </c>
      <c r="AO120" s="7">
        <v>36</v>
      </c>
      <c r="AP120" s="7" t="s">
        <v>3</v>
      </c>
    </row>
    <row r="121" spans="1:42" x14ac:dyDescent="0.2">
      <c r="A121" s="1" t="s">
        <v>54</v>
      </c>
      <c r="B121" s="12" t="str">
        <f t="shared" ref="B121:B126" si="659">A7</f>
        <v>Microsoft</v>
      </c>
      <c r="D121" s="5">
        <f>D112*$D7</f>
        <v>262.39499999999998</v>
      </c>
      <c r="E121" s="5">
        <f t="shared" ref="E121:O121" si="660">E112*$D7</f>
        <v>524.79</v>
      </c>
      <c r="F121" s="5">
        <f t="shared" si="660"/>
        <v>787.18500000000006</v>
      </c>
      <c r="G121" s="5">
        <f t="shared" si="660"/>
        <v>1049.58</v>
      </c>
      <c r="H121" s="5">
        <f t="shared" si="660"/>
        <v>1311.9750000000001</v>
      </c>
      <c r="I121" s="5">
        <f t="shared" si="660"/>
        <v>1574.3700000000001</v>
      </c>
      <c r="J121" s="5">
        <f t="shared" si="660"/>
        <v>1836.7650000000003</v>
      </c>
      <c r="K121" s="5">
        <f t="shared" si="660"/>
        <v>2099.16</v>
      </c>
      <c r="L121" s="5">
        <f t="shared" si="660"/>
        <v>2361.5549999999998</v>
      </c>
      <c r="M121" s="5">
        <f t="shared" si="660"/>
        <v>2623.9500000000003</v>
      </c>
      <c r="N121" s="5">
        <f t="shared" si="660"/>
        <v>2886.3450000000003</v>
      </c>
      <c r="O121" s="5">
        <f t="shared" si="660"/>
        <v>3148.7400000000002</v>
      </c>
      <c r="P121" s="27">
        <f>SUM(D121:O121)</f>
        <v>20466.810000000005</v>
      </c>
      <c r="Q121" s="5">
        <f>Q112*$D7</f>
        <v>3411.1350000000002</v>
      </c>
      <c r="R121" s="5">
        <f t="shared" ref="R121:AB121" si="661">R112*$D7</f>
        <v>3673.5300000000007</v>
      </c>
      <c r="S121" s="5">
        <f t="shared" si="661"/>
        <v>3935.9250000000002</v>
      </c>
      <c r="T121" s="5">
        <f t="shared" si="661"/>
        <v>4198.32</v>
      </c>
      <c r="U121" s="5">
        <f t="shared" si="661"/>
        <v>4460.7150000000001</v>
      </c>
      <c r="V121" s="5">
        <f t="shared" si="661"/>
        <v>4723.1099999999997</v>
      </c>
      <c r="W121" s="5">
        <f t="shared" si="661"/>
        <v>4985.505000000001</v>
      </c>
      <c r="X121" s="5">
        <f t="shared" si="661"/>
        <v>5247.9000000000005</v>
      </c>
      <c r="Y121" s="5">
        <f t="shared" si="661"/>
        <v>5510.2950000000001</v>
      </c>
      <c r="Z121" s="5">
        <f t="shared" si="661"/>
        <v>5772.6900000000005</v>
      </c>
      <c r="AA121" s="5">
        <f t="shared" si="661"/>
        <v>6035.085</v>
      </c>
      <c r="AB121" s="5">
        <f t="shared" si="661"/>
        <v>6297.4800000000005</v>
      </c>
      <c r="AC121" s="27">
        <f>SUM(Q121:AB121)</f>
        <v>58251.69</v>
      </c>
      <c r="AD121" s="5">
        <f>AD112*$D7</f>
        <v>6559.875</v>
      </c>
      <c r="AE121" s="5">
        <f t="shared" ref="AE121:AO121" si="662">AE112*$D7</f>
        <v>6822.27</v>
      </c>
      <c r="AF121" s="5">
        <f t="shared" si="662"/>
        <v>7084.665</v>
      </c>
      <c r="AG121" s="5">
        <f t="shared" si="662"/>
        <v>7347.0600000000013</v>
      </c>
      <c r="AH121" s="5">
        <f t="shared" si="662"/>
        <v>7609.4550000000008</v>
      </c>
      <c r="AI121" s="5">
        <f t="shared" si="662"/>
        <v>7871.85</v>
      </c>
      <c r="AJ121" s="5">
        <f t="shared" si="662"/>
        <v>8134.2449999999999</v>
      </c>
      <c r="AK121" s="5">
        <f t="shared" si="662"/>
        <v>8396.64</v>
      </c>
      <c r="AL121" s="5">
        <f t="shared" si="662"/>
        <v>8659.0350000000017</v>
      </c>
      <c r="AM121" s="5">
        <f t="shared" si="662"/>
        <v>8921.43</v>
      </c>
      <c r="AN121" s="5">
        <f t="shared" si="662"/>
        <v>9183.8250000000007</v>
      </c>
      <c r="AO121" s="5">
        <f t="shared" si="662"/>
        <v>9446.2199999999993</v>
      </c>
      <c r="AP121" s="27">
        <f>SUM(AD121:AO121)</f>
        <v>96036.569999999992</v>
      </c>
    </row>
    <row r="122" spans="1:42" x14ac:dyDescent="0.2">
      <c r="A122" s="1" t="s">
        <v>54</v>
      </c>
      <c r="B122" s="12" t="str">
        <f t="shared" si="659"/>
        <v>Vendor #2 Name</v>
      </c>
      <c r="D122" s="5">
        <f t="shared" ref="D122:O126" si="663">D113*$D8</f>
        <v>327.99374999999998</v>
      </c>
      <c r="E122" s="5">
        <f t="shared" si="663"/>
        <v>655.98749999999995</v>
      </c>
      <c r="F122" s="5">
        <f t="shared" si="663"/>
        <v>983.98124999999993</v>
      </c>
      <c r="G122" s="5">
        <f t="shared" si="663"/>
        <v>1311.9749999999999</v>
      </c>
      <c r="H122" s="5">
        <f t="shared" si="663"/>
        <v>1639.96875</v>
      </c>
      <c r="I122" s="5">
        <f t="shared" si="663"/>
        <v>1967.9624999999999</v>
      </c>
      <c r="J122" s="5">
        <f t="shared" si="663"/>
        <v>2295.9562499999997</v>
      </c>
      <c r="K122" s="5">
        <f t="shared" si="663"/>
        <v>2623.95</v>
      </c>
      <c r="L122" s="5">
        <f t="shared" si="663"/>
        <v>2951.9437499999999</v>
      </c>
      <c r="M122" s="5">
        <f t="shared" si="663"/>
        <v>3279.9375</v>
      </c>
      <c r="N122" s="5">
        <f t="shared" si="663"/>
        <v>3607.9312499999996</v>
      </c>
      <c r="O122" s="5">
        <f t="shared" si="663"/>
        <v>3935.9249999999997</v>
      </c>
      <c r="P122" s="27">
        <f>SUM(D122:O122)</f>
        <v>25583.512500000001</v>
      </c>
      <c r="Q122" s="5">
        <f t="shared" ref="Q122:AB122" si="664">Q113*$D8</f>
        <v>4263.9187499999998</v>
      </c>
      <c r="R122" s="5">
        <f t="shared" si="664"/>
        <v>4591.9124999999995</v>
      </c>
      <c r="S122" s="5">
        <f t="shared" si="664"/>
        <v>4919.90625</v>
      </c>
      <c r="T122" s="5">
        <f t="shared" si="664"/>
        <v>5247.9</v>
      </c>
      <c r="U122" s="5">
        <f t="shared" si="664"/>
        <v>5575.8937499999993</v>
      </c>
      <c r="V122" s="5">
        <f t="shared" si="664"/>
        <v>5903.8874999999998</v>
      </c>
      <c r="W122" s="5">
        <f t="shared" si="664"/>
        <v>6231.8812499999995</v>
      </c>
      <c r="X122" s="5">
        <f t="shared" si="664"/>
        <v>6559.875</v>
      </c>
      <c r="Y122" s="5">
        <f t="shared" si="664"/>
        <v>6887.8687499999996</v>
      </c>
      <c r="Z122" s="5">
        <f t="shared" si="664"/>
        <v>7215.8624999999993</v>
      </c>
      <c r="AA122" s="5">
        <f t="shared" si="664"/>
        <v>7543.8562499999998</v>
      </c>
      <c r="AB122" s="5">
        <f t="shared" si="664"/>
        <v>7871.8499999999995</v>
      </c>
      <c r="AC122" s="27">
        <f>SUM(Q122:AB122)</f>
        <v>72814.612500000003</v>
      </c>
      <c r="AD122" s="5">
        <f t="shared" ref="AD122:AO122" si="665">AD113*$D8</f>
        <v>8199.84375</v>
      </c>
      <c r="AE122" s="5">
        <f t="shared" si="665"/>
        <v>8527.8374999999996</v>
      </c>
      <c r="AF122" s="5">
        <f t="shared" si="665"/>
        <v>8855.8312499999993</v>
      </c>
      <c r="AG122" s="5">
        <f t="shared" si="665"/>
        <v>9183.8249999999989</v>
      </c>
      <c r="AH122" s="5">
        <f t="shared" si="665"/>
        <v>9511.8187499999985</v>
      </c>
      <c r="AI122" s="5">
        <f t="shared" si="665"/>
        <v>9839.8125</v>
      </c>
      <c r="AJ122" s="5">
        <f t="shared" si="665"/>
        <v>10167.80625</v>
      </c>
      <c r="AK122" s="5">
        <f t="shared" si="665"/>
        <v>10495.8</v>
      </c>
      <c r="AL122" s="5">
        <f t="shared" si="665"/>
        <v>10823.793749999999</v>
      </c>
      <c r="AM122" s="5">
        <f t="shared" si="665"/>
        <v>11151.787499999999</v>
      </c>
      <c r="AN122" s="5">
        <f t="shared" si="665"/>
        <v>11479.78125</v>
      </c>
      <c r="AO122" s="5">
        <f t="shared" si="665"/>
        <v>11807.775</v>
      </c>
      <c r="AP122" s="27">
        <f>SUM(AD122:AO122)</f>
        <v>120045.71249999999</v>
      </c>
    </row>
    <row r="123" spans="1:42" x14ac:dyDescent="0.2">
      <c r="A123" s="1" t="s">
        <v>54</v>
      </c>
      <c r="B123" s="12" t="str">
        <f t="shared" si="659"/>
        <v>Vendor #3 Name</v>
      </c>
      <c r="D123" s="5">
        <f t="shared" si="663"/>
        <v>787.18499999999995</v>
      </c>
      <c r="E123" s="5">
        <f t="shared" si="663"/>
        <v>1574.37</v>
      </c>
      <c r="F123" s="5">
        <f t="shared" si="663"/>
        <v>2361.5549999999998</v>
      </c>
      <c r="G123" s="5">
        <f t="shared" si="663"/>
        <v>3148.74</v>
      </c>
      <c r="H123" s="5">
        <f t="shared" si="663"/>
        <v>3935.9249999999997</v>
      </c>
      <c r="I123" s="5">
        <f t="shared" si="663"/>
        <v>4723.1099999999997</v>
      </c>
      <c r="J123" s="5">
        <f t="shared" si="663"/>
        <v>5510.2950000000001</v>
      </c>
      <c r="K123" s="5">
        <f t="shared" si="663"/>
        <v>6297.48</v>
      </c>
      <c r="L123" s="5">
        <f t="shared" si="663"/>
        <v>7084.665</v>
      </c>
      <c r="M123" s="5">
        <f t="shared" si="663"/>
        <v>7871.8499999999995</v>
      </c>
      <c r="N123" s="5">
        <f t="shared" si="663"/>
        <v>8659.034999999998</v>
      </c>
      <c r="O123" s="5">
        <f t="shared" si="663"/>
        <v>9446.2199999999993</v>
      </c>
      <c r="P123" s="27">
        <f t="shared" ref="P123:P127" si="666">SUM(D123:O123)</f>
        <v>61400.429999999993</v>
      </c>
      <c r="Q123" s="5">
        <f t="shared" ref="Q123:AB123" si="667">Q114*$D9</f>
        <v>787.18499999999995</v>
      </c>
      <c r="R123" s="5">
        <f t="shared" si="667"/>
        <v>1574.37</v>
      </c>
      <c r="S123" s="5">
        <f t="shared" si="667"/>
        <v>2361.5549999999998</v>
      </c>
      <c r="T123" s="5">
        <f t="shared" si="667"/>
        <v>3148.74</v>
      </c>
      <c r="U123" s="5">
        <f t="shared" si="667"/>
        <v>3935.9249999999997</v>
      </c>
      <c r="V123" s="5">
        <f t="shared" si="667"/>
        <v>4723.1099999999997</v>
      </c>
      <c r="W123" s="5">
        <f t="shared" si="667"/>
        <v>5510.2950000000001</v>
      </c>
      <c r="X123" s="5">
        <f t="shared" si="667"/>
        <v>6297.48</v>
      </c>
      <c r="Y123" s="5">
        <f t="shared" si="667"/>
        <v>7084.665</v>
      </c>
      <c r="Z123" s="5">
        <f t="shared" si="667"/>
        <v>7871.8499999999995</v>
      </c>
      <c r="AA123" s="5">
        <f t="shared" si="667"/>
        <v>8659.034999999998</v>
      </c>
      <c r="AB123" s="5">
        <f t="shared" si="667"/>
        <v>9446.2199999999993</v>
      </c>
      <c r="AC123" s="27">
        <f t="shared" ref="AC123:AC127" si="668">SUM(Q123:AB123)</f>
        <v>61400.429999999993</v>
      </c>
      <c r="AD123" s="5">
        <f t="shared" ref="AD123:AO123" si="669">AD114*$D9</f>
        <v>787.18499999999995</v>
      </c>
      <c r="AE123" s="5">
        <f t="shared" si="669"/>
        <v>1574.37</v>
      </c>
      <c r="AF123" s="5">
        <f t="shared" si="669"/>
        <v>2361.5549999999998</v>
      </c>
      <c r="AG123" s="5">
        <f t="shared" si="669"/>
        <v>3148.74</v>
      </c>
      <c r="AH123" s="5">
        <f t="shared" si="669"/>
        <v>3935.9249999999997</v>
      </c>
      <c r="AI123" s="5">
        <f t="shared" si="669"/>
        <v>4723.1099999999997</v>
      </c>
      <c r="AJ123" s="5">
        <f t="shared" si="669"/>
        <v>5510.2950000000001</v>
      </c>
      <c r="AK123" s="5">
        <f t="shared" si="669"/>
        <v>6297.48</v>
      </c>
      <c r="AL123" s="5">
        <f t="shared" si="669"/>
        <v>7084.665</v>
      </c>
      <c r="AM123" s="5">
        <f t="shared" si="669"/>
        <v>7871.8499999999995</v>
      </c>
      <c r="AN123" s="5">
        <f t="shared" si="669"/>
        <v>8659.034999999998</v>
      </c>
      <c r="AO123" s="5">
        <f t="shared" si="669"/>
        <v>9446.2199999999993</v>
      </c>
      <c r="AP123" s="27">
        <f t="shared" ref="AP123:AP127" si="670">SUM(AD123:AO123)</f>
        <v>61400.429999999993</v>
      </c>
    </row>
    <row r="124" spans="1:42" x14ac:dyDescent="0.2">
      <c r="A124" s="1" t="s">
        <v>54</v>
      </c>
      <c r="B124" s="12" t="str">
        <f t="shared" si="659"/>
        <v>Vendor #4 Name</v>
      </c>
      <c r="D124" s="5">
        <f t="shared" si="663"/>
        <v>983.98124999999993</v>
      </c>
      <c r="E124" s="5">
        <f t="shared" si="663"/>
        <v>1967.9624999999999</v>
      </c>
      <c r="F124" s="5">
        <f t="shared" si="663"/>
        <v>2951.9437499999999</v>
      </c>
      <c r="G124" s="5">
        <f t="shared" si="663"/>
        <v>3935.9249999999997</v>
      </c>
      <c r="H124" s="5">
        <f t="shared" si="663"/>
        <v>4919.90625</v>
      </c>
      <c r="I124" s="5">
        <f t="shared" si="663"/>
        <v>5903.8874999999998</v>
      </c>
      <c r="J124" s="5">
        <f t="shared" si="663"/>
        <v>6887.8687499999996</v>
      </c>
      <c r="K124" s="5">
        <f t="shared" si="663"/>
        <v>7871.8499999999995</v>
      </c>
      <c r="L124" s="5">
        <f t="shared" si="663"/>
        <v>8855.8312499999993</v>
      </c>
      <c r="M124" s="5">
        <f t="shared" si="663"/>
        <v>9839.8125</v>
      </c>
      <c r="N124" s="5">
        <f t="shared" si="663"/>
        <v>10823.793749999999</v>
      </c>
      <c r="O124" s="5">
        <f t="shared" si="663"/>
        <v>11807.775</v>
      </c>
      <c r="P124" s="27">
        <f t="shared" ref="P124" si="671">SUM(D124:O124)</f>
        <v>76750.537499999991</v>
      </c>
      <c r="Q124" s="5">
        <f t="shared" ref="Q124:AB124" si="672">Q115*$D10</f>
        <v>983.98124999999993</v>
      </c>
      <c r="R124" s="5">
        <f t="shared" si="672"/>
        <v>1967.9624999999999</v>
      </c>
      <c r="S124" s="5">
        <f t="shared" si="672"/>
        <v>2951.9437499999999</v>
      </c>
      <c r="T124" s="5">
        <f t="shared" si="672"/>
        <v>3935.9249999999997</v>
      </c>
      <c r="U124" s="5">
        <f t="shared" si="672"/>
        <v>4919.90625</v>
      </c>
      <c r="V124" s="5">
        <f t="shared" si="672"/>
        <v>5903.8874999999998</v>
      </c>
      <c r="W124" s="5">
        <f t="shared" si="672"/>
        <v>6887.8687499999996</v>
      </c>
      <c r="X124" s="5">
        <f t="shared" si="672"/>
        <v>7871.8499999999995</v>
      </c>
      <c r="Y124" s="5">
        <f t="shared" si="672"/>
        <v>8855.8312499999993</v>
      </c>
      <c r="Z124" s="5">
        <f t="shared" si="672"/>
        <v>9839.8125</v>
      </c>
      <c r="AA124" s="5">
        <f t="shared" si="672"/>
        <v>10823.793749999999</v>
      </c>
      <c r="AB124" s="5">
        <f t="shared" si="672"/>
        <v>11807.775</v>
      </c>
      <c r="AC124" s="27">
        <f t="shared" ref="AC124" si="673">SUM(Q124:AB124)</f>
        <v>76750.537499999991</v>
      </c>
      <c r="AD124" s="5">
        <f t="shared" ref="AD124:AO124" si="674">AD115*$D10</f>
        <v>983.98124999999993</v>
      </c>
      <c r="AE124" s="5">
        <f t="shared" si="674"/>
        <v>1967.9624999999999</v>
      </c>
      <c r="AF124" s="5">
        <f t="shared" si="674"/>
        <v>2951.9437499999999</v>
      </c>
      <c r="AG124" s="5">
        <f t="shared" si="674"/>
        <v>3935.9249999999997</v>
      </c>
      <c r="AH124" s="5">
        <f t="shared" si="674"/>
        <v>4919.90625</v>
      </c>
      <c r="AI124" s="5">
        <f t="shared" si="674"/>
        <v>5903.8874999999998</v>
      </c>
      <c r="AJ124" s="5">
        <f t="shared" si="674"/>
        <v>6887.8687499999996</v>
      </c>
      <c r="AK124" s="5">
        <f t="shared" si="674"/>
        <v>7871.8499999999995</v>
      </c>
      <c r="AL124" s="5">
        <f t="shared" si="674"/>
        <v>8855.8312499999993</v>
      </c>
      <c r="AM124" s="5">
        <f t="shared" si="674"/>
        <v>9839.8125</v>
      </c>
      <c r="AN124" s="5">
        <f t="shared" si="674"/>
        <v>10823.793749999999</v>
      </c>
      <c r="AO124" s="5">
        <f t="shared" si="674"/>
        <v>11807.775</v>
      </c>
      <c r="AP124" s="27">
        <f t="shared" ref="AP124" si="675">SUM(AD124:AO124)</f>
        <v>76750.537499999991</v>
      </c>
    </row>
    <row r="125" spans="1:42" x14ac:dyDescent="0.2">
      <c r="A125" s="1" t="s">
        <v>54</v>
      </c>
      <c r="B125" s="12" t="str">
        <f t="shared" si="659"/>
        <v>Vendor #5 Name</v>
      </c>
      <c r="D125" s="5">
        <f t="shared" si="663"/>
        <v>9371.25</v>
      </c>
      <c r="E125" s="5">
        <f t="shared" si="663"/>
        <v>10270.89</v>
      </c>
      <c r="F125" s="5">
        <f t="shared" si="663"/>
        <v>11170.53</v>
      </c>
      <c r="G125" s="5">
        <f t="shared" si="663"/>
        <v>12070.17</v>
      </c>
      <c r="H125" s="5">
        <f t="shared" si="663"/>
        <v>12969.810000000001</v>
      </c>
      <c r="I125" s="5">
        <f t="shared" si="663"/>
        <v>13869.45</v>
      </c>
      <c r="J125" s="5">
        <f t="shared" si="663"/>
        <v>14769.09</v>
      </c>
      <c r="K125" s="5">
        <f t="shared" si="663"/>
        <v>15668.73</v>
      </c>
      <c r="L125" s="5">
        <f t="shared" si="663"/>
        <v>16568.370000000003</v>
      </c>
      <c r="M125" s="5">
        <f t="shared" si="663"/>
        <v>17468.010000000002</v>
      </c>
      <c r="N125" s="5">
        <f t="shared" si="663"/>
        <v>18367.650000000001</v>
      </c>
      <c r="O125" s="5">
        <f t="shared" si="663"/>
        <v>19267.29</v>
      </c>
      <c r="P125" s="27">
        <f t="shared" si="666"/>
        <v>171831.24</v>
      </c>
      <c r="Q125" s="5">
        <f t="shared" ref="Q125:AB125" si="676">Q116*$D11</f>
        <v>28638.540000000005</v>
      </c>
      <c r="R125" s="5">
        <f t="shared" si="676"/>
        <v>29538.18</v>
      </c>
      <c r="S125" s="5">
        <f t="shared" si="676"/>
        <v>30437.820000000003</v>
      </c>
      <c r="T125" s="5">
        <f t="shared" si="676"/>
        <v>31337.46</v>
      </c>
      <c r="U125" s="5">
        <f t="shared" si="676"/>
        <v>32237.100000000002</v>
      </c>
      <c r="V125" s="5">
        <f t="shared" si="676"/>
        <v>33136.740000000005</v>
      </c>
      <c r="W125" s="5">
        <f t="shared" si="676"/>
        <v>34036.379999999997</v>
      </c>
      <c r="X125" s="5">
        <f t="shared" si="676"/>
        <v>34936.020000000004</v>
      </c>
      <c r="Y125" s="5">
        <f t="shared" si="676"/>
        <v>35835.659999999996</v>
      </c>
      <c r="Z125" s="5">
        <f t="shared" si="676"/>
        <v>36735.300000000003</v>
      </c>
      <c r="AA125" s="5">
        <f t="shared" si="676"/>
        <v>37634.94</v>
      </c>
      <c r="AB125" s="5">
        <f t="shared" si="676"/>
        <v>38534.58</v>
      </c>
      <c r="AC125" s="27">
        <f t="shared" si="668"/>
        <v>403038.72000000003</v>
      </c>
      <c r="AD125" s="5">
        <f t="shared" ref="AD125:AO125" si="677">AD116*$D11</f>
        <v>47905.83</v>
      </c>
      <c r="AE125" s="5">
        <f t="shared" si="677"/>
        <v>48805.47</v>
      </c>
      <c r="AF125" s="5">
        <f t="shared" si="677"/>
        <v>49705.11</v>
      </c>
      <c r="AG125" s="5">
        <f t="shared" si="677"/>
        <v>50604.75</v>
      </c>
      <c r="AH125" s="5">
        <f t="shared" si="677"/>
        <v>51504.390000000007</v>
      </c>
      <c r="AI125" s="5">
        <f t="shared" si="677"/>
        <v>52404.03</v>
      </c>
      <c r="AJ125" s="5">
        <f t="shared" si="677"/>
        <v>53303.67</v>
      </c>
      <c r="AK125" s="5">
        <f t="shared" si="677"/>
        <v>54203.31</v>
      </c>
      <c r="AL125" s="5">
        <f t="shared" si="677"/>
        <v>55102.950000000004</v>
      </c>
      <c r="AM125" s="5">
        <f t="shared" si="677"/>
        <v>56002.590000000004</v>
      </c>
      <c r="AN125" s="5">
        <f t="shared" si="677"/>
        <v>56902.23000000001</v>
      </c>
      <c r="AO125" s="5">
        <f t="shared" si="677"/>
        <v>57801.869999999995</v>
      </c>
      <c r="AP125" s="27">
        <f t="shared" si="670"/>
        <v>634246.20000000007</v>
      </c>
    </row>
    <row r="126" spans="1:42" x14ac:dyDescent="0.2">
      <c r="A126" s="1" t="s">
        <v>55</v>
      </c>
      <c r="B126" s="12" t="str">
        <f t="shared" si="659"/>
        <v>Vendor #6 Name</v>
      </c>
      <c r="D126" s="5">
        <f t="shared" si="663"/>
        <v>16537.5</v>
      </c>
      <c r="E126" s="5">
        <f t="shared" si="663"/>
        <v>16537.5</v>
      </c>
      <c r="F126" s="5">
        <f t="shared" si="663"/>
        <v>16537.5</v>
      </c>
      <c r="G126" s="5">
        <f t="shared" si="663"/>
        <v>16537.5</v>
      </c>
      <c r="H126" s="5">
        <f t="shared" si="663"/>
        <v>16537.5</v>
      </c>
      <c r="I126" s="5">
        <f t="shared" si="663"/>
        <v>16537.5</v>
      </c>
      <c r="J126" s="5">
        <f t="shared" si="663"/>
        <v>16537.5</v>
      </c>
      <c r="K126" s="5">
        <f t="shared" si="663"/>
        <v>16537.5</v>
      </c>
      <c r="L126" s="5">
        <f t="shared" si="663"/>
        <v>16537.5</v>
      </c>
      <c r="M126" s="5">
        <f t="shared" si="663"/>
        <v>16537.5</v>
      </c>
      <c r="N126" s="5">
        <f t="shared" si="663"/>
        <v>16537.5</v>
      </c>
      <c r="O126" s="5">
        <f t="shared" si="663"/>
        <v>16537.5</v>
      </c>
      <c r="P126" s="27">
        <f t="shared" ref="P126" si="678">SUM(D126:O126)</f>
        <v>198450</v>
      </c>
      <c r="Q126" s="5">
        <f t="shared" ref="Q126:AB126" si="679">Q117*$D12</f>
        <v>16537.5</v>
      </c>
      <c r="R126" s="5">
        <f t="shared" si="679"/>
        <v>16537.5</v>
      </c>
      <c r="S126" s="5">
        <f t="shared" si="679"/>
        <v>16537.5</v>
      </c>
      <c r="T126" s="5">
        <f t="shared" si="679"/>
        <v>16537.5</v>
      </c>
      <c r="U126" s="5">
        <f t="shared" si="679"/>
        <v>16537.5</v>
      </c>
      <c r="V126" s="5">
        <f t="shared" si="679"/>
        <v>16537.5</v>
      </c>
      <c r="W126" s="5">
        <f t="shared" si="679"/>
        <v>16537.5</v>
      </c>
      <c r="X126" s="5">
        <f t="shared" si="679"/>
        <v>16537.5</v>
      </c>
      <c r="Y126" s="5">
        <f t="shared" si="679"/>
        <v>16537.5</v>
      </c>
      <c r="Z126" s="5">
        <f t="shared" si="679"/>
        <v>16537.5</v>
      </c>
      <c r="AA126" s="5">
        <f t="shared" si="679"/>
        <v>16537.5</v>
      </c>
      <c r="AB126" s="5">
        <f t="shared" si="679"/>
        <v>16537.5</v>
      </c>
      <c r="AC126" s="27">
        <f t="shared" ref="AC126" si="680">SUM(Q126:AB126)</f>
        <v>198450</v>
      </c>
      <c r="AD126" s="5">
        <f t="shared" ref="AD126:AO126" si="681">AD117*$D12</f>
        <v>16537.5</v>
      </c>
      <c r="AE126" s="5">
        <f t="shared" si="681"/>
        <v>16537.5</v>
      </c>
      <c r="AF126" s="5">
        <f t="shared" si="681"/>
        <v>16537.5</v>
      </c>
      <c r="AG126" s="5">
        <f t="shared" si="681"/>
        <v>16537.5</v>
      </c>
      <c r="AH126" s="5">
        <f t="shared" si="681"/>
        <v>16537.5</v>
      </c>
      <c r="AI126" s="5">
        <f t="shared" si="681"/>
        <v>16537.5</v>
      </c>
      <c r="AJ126" s="5">
        <f t="shared" si="681"/>
        <v>16537.5</v>
      </c>
      <c r="AK126" s="5">
        <f t="shared" si="681"/>
        <v>16537.5</v>
      </c>
      <c r="AL126" s="5">
        <f t="shared" si="681"/>
        <v>16537.5</v>
      </c>
      <c r="AM126" s="5">
        <f t="shared" si="681"/>
        <v>16537.5</v>
      </c>
      <c r="AN126" s="5">
        <f t="shared" si="681"/>
        <v>16537.5</v>
      </c>
      <c r="AO126" s="5">
        <f t="shared" si="681"/>
        <v>16537.5</v>
      </c>
      <c r="AP126" s="27">
        <f t="shared" ref="AP126" si="682">SUM(AD126:AO126)</f>
        <v>198450</v>
      </c>
    </row>
    <row r="127" spans="1:42" s="17" customFormat="1" x14ac:dyDescent="0.2">
      <c r="B127" s="17" t="s">
        <v>13</v>
      </c>
      <c r="C127" s="18"/>
      <c r="D127" s="27">
        <f t="shared" ref="D127:O127" si="683">SUM(D121:D125)</f>
        <v>11732.805</v>
      </c>
      <c r="E127" s="27">
        <f t="shared" si="683"/>
        <v>14994</v>
      </c>
      <c r="F127" s="27">
        <f t="shared" si="683"/>
        <v>18255.195</v>
      </c>
      <c r="G127" s="27">
        <f t="shared" si="683"/>
        <v>21516.39</v>
      </c>
      <c r="H127" s="27">
        <f t="shared" si="683"/>
        <v>24777.584999999999</v>
      </c>
      <c r="I127" s="27">
        <f t="shared" si="683"/>
        <v>28038.78</v>
      </c>
      <c r="J127" s="27">
        <f t="shared" si="683"/>
        <v>31299.975000000002</v>
      </c>
      <c r="K127" s="27">
        <f t="shared" si="683"/>
        <v>34561.17</v>
      </c>
      <c r="L127" s="27">
        <f t="shared" si="683"/>
        <v>37822.365000000005</v>
      </c>
      <c r="M127" s="27">
        <f t="shared" si="683"/>
        <v>41083.56</v>
      </c>
      <c r="N127" s="27">
        <f t="shared" si="683"/>
        <v>44344.754999999997</v>
      </c>
      <c r="O127" s="27">
        <f t="shared" si="683"/>
        <v>47605.95</v>
      </c>
      <c r="P127" s="27">
        <f t="shared" si="666"/>
        <v>356032.53</v>
      </c>
      <c r="Q127" s="27">
        <f t="shared" ref="Q127:AB127" si="684">SUM(Q121:Q125)</f>
        <v>38084.760000000009</v>
      </c>
      <c r="R127" s="27">
        <f t="shared" si="684"/>
        <v>41345.955000000002</v>
      </c>
      <c r="S127" s="27">
        <f t="shared" si="684"/>
        <v>44607.15</v>
      </c>
      <c r="T127" s="27">
        <f t="shared" si="684"/>
        <v>47868.345000000001</v>
      </c>
      <c r="U127" s="27">
        <f t="shared" si="684"/>
        <v>51129.54</v>
      </c>
      <c r="V127" s="27">
        <f t="shared" si="684"/>
        <v>54390.735000000001</v>
      </c>
      <c r="W127" s="27">
        <f t="shared" si="684"/>
        <v>57651.93</v>
      </c>
      <c r="X127" s="27">
        <f t="shared" si="684"/>
        <v>60913.125</v>
      </c>
      <c r="Y127" s="27">
        <f t="shared" si="684"/>
        <v>64174.319999999992</v>
      </c>
      <c r="Z127" s="27">
        <f t="shared" si="684"/>
        <v>67435.514999999999</v>
      </c>
      <c r="AA127" s="27">
        <f t="shared" si="684"/>
        <v>70696.709999999992</v>
      </c>
      <c r="AB127" s="27">
        <f t="shared" si="684"/>
        <v>73957.904999999999</v>
      </c>
      <c r="AC127" s="27">
        <f t="shared" si="668"/>
        <v>672255.99</v>
      </c>
      <c r="AD127" s="27">
        <f t="shared" ref="AD127:AO127" si="685">SUM(AD121:AD125)</f>
        <v>64436.714999999997</v>
      </c>
      <c r="AE127" s="27">
        <f t="shared" si="685"/>
        <v>67697.91</v>
      </c>
      <c r="AF127" s="27">
        <f t="shared" si="685"/>
        <v>70959.104999999996</v>
      </c>
      <c r="AG127" s="27">
        <f t="shared" si="685"/>
        <v>74220.3</v>
      </c>
      <c r="AH127" s="27">
        <f t="shared" si="685"/>
        <v>77481.49500000001</v>
      </c>
      <c r="AI127" s="27">
        <f t="shared" si="685"/>
        <v>80742.69</v>
      </c>
      <c r="AJ127" s="27">
        <f t="shared" si="685"/>
        <v>84003.885000000009</v>
      </c>
      <c r="AK127" s="27">
        <f t="shared" si="685"/>
        <v>87265.079999999987</v>
      </c>
      <c r="AL127" s="27">
        <f t="shared" si="685"/>
        <v>90526.274999999994</v>
      </c>
      <c r="AM127" s="27">
        <f t="shared" si="685"/>
        <v>93787.47</v>
      </c>
      <c r="AN127" s="27">
        <f t="shared" si="685"/>
        <v>97048.665000000008</v>
      </c>
      <c r="AO127" s="27">
        <f t="shared" si="685"/>
        <v>100309.85999999999</v>
      </c>
      <c r="AP127" s="27">
        <f t="shared" si="670"/>
        <v>988479.45</v>
      </c>
    </row>
    <row r="129" spans="2:42" s="16" customFormat="1" x14ac:dyDescent="0.2">
      <c r="B129" s="16" t="s">
        <v>47</v>
      </c>
      <c r="C129" s="7"/>
      <c r="D129" s="7">
        <v>1</v>
      </c>
      <c r="E129" s="7">
        <v>2</v>
      </c>
      <c r="F129" s="7">
        <v>3</v>
      </c>
      <c r="G129" s="7">
        <v>4</v>
      </c>
      <c r="H129" s="7">
        <v>5</v>
      </c>
      <c r="I129" s="7">
        <v>6</v>
      </c>
      <c r="J129" s="7">
        <v>7</v>
      </c>
      <c r="K129" s="7">
        <v>8</v>
      </c>
      <c r="L129" s="7">
        <v>9</v>
      </c>
      <c r="M129" s="7">
        <v>10</v>
      </c>
      <c r="N129" s="7">
        <v>11</v>
      </c>
      <c r="O129" s="7">
        <v>12</v>
      </c>
      <c r="P129" s="7" t="s">
        <v>1</v>
      </c>
      <c r="Q129" s="7">
        <v>13</v>
      </c>
      <c r="R129" s="7">
        <v>14</v>
      </c>
      <c r="S129" s="7">
        <v>15</v>
      </c>
      <c r="T129" s="7">
        <v>16</v>
      </c>
      <c r="U129" s="7">
        <v>17</v>
      </c>
      <c r="V129" s="7">
        <v>18</v>
      </c>
      <c r="W129" s="7">
        <v>19</v>
      </c>
      <c r="X129" s="7">
        <v>20</v>
      </c>
      <c r="Y129" s="7">
        <v>21</v>
      </c>
      <c r="Z129" s="7">
        <v>22</v>
      </c>
      <c r="AA129" s="7">
        <v>23</v>
      </c>
      <c r="AB129" s="7">
        <v>24</v>
      </c>
      <c r="AC129" s="7" t="s">
        <v>2</v>
      </c>
      <c r="AD129" s="7">
        <v>25</v>
      </c>
      <c r="AE129" s="7">
        <v>26</v>
      </c>
      <c r="AF129" s="7">
        <v>27</v>
      </c>
      <c r="AG129" s="7">
        <v>28</v>
      </c>
      <c r="AH129" s="7">
        <v>29</v>
      </c>
      <c r="AI129" s="7">
        <v>30</v>
      </c>
      <c r="AJ129" s="7">
        <v>31</v>
      </c>
      <c r="AK129" s="7">
        <v>32</v>
      </c>
      <c r="AL129" s="7">
        <v>33</v>
      </c>
      <c r="AM129" s="7">
        <v>34</v>
      </c>
      <c r="AN129" s="7">
        <v>35</v>
      </c>
      <c r="AO129" s="7">
        <v>36</v>
      </c>
      <c r="AP129" s="7" t="s">
        <v>3</v>
      </c>
    </row>
    <row r="130" spans="2:42" x14ac:dyDescent="0.2">
      <c r="B130" s="12" t="str">
        <f t="shared" ref="B130:B135" si="686">A7</f>
        <v>Microsoft</v>
      </c>
      <c r="D130" s="4">
        <f>D121/D112</f>
        <v>0.1</v>
      </c>
      <c r="E130" s="4">
        <f t="shared" ref="E130:O130" si="687">E121/E112</f>
        <v>0.1</v>
      </c>
      <c r="F130" s="4">
        <f t="shared" si="687"/>
        <v>0.1</v>
      </c>
      <c r="G130" s="4">
        <f t="shared" si="687"/>
        <v>0.1</v>
      </c>
      <c r="H130" s="4">
        <f t="shared" si="687"/>
        <v>0.1</v>
      </c>
      <c r="I130" s="4">
        <f t="shared" si="687"/>
        <v>0.1</v>
      </c>
      <c r="J130" s="4">
        <f t="shared" si="687"/>
        <v>0.1</v>
      </c>
      <c r="K130" s="4">
        <f t="shared" si="687"/>
        <v>0.1</v>
      </c>
      <c r="L130" s="4">
        <f t="shared" si="687"/>
        <v>9.9999999999999992E-2</v>
      </c>
      <c r="M130" s="4">
        <f t="shared" si="687"/>
        <v>0.1</v>
      </c>
      <c r="N130" s="4">
        <f t="shared" si="687"/>
        <v>0.1</v>
      </c>
      <c r="O130" s="4">
        <f t="shared" si="687"/>
        <v>0.1</v>
      </c>
      <c r="P130" s="30">
        <f t="shared" ref="P130:AP130" si="688">P121/P94</f>
        <v>9.9166666666666695E-2</v>
      </c>
      <c r="Q130" s="4">
        <f>Q121/Q112</f>
        <v>0.1</v>
      </c>
      <c r="R130" s="4">
        <f t="shared" ref="R130:AB130" si="689">R121/R112</f>
        <v>0.1</v>
      </c>
      <c r="S130" s="4">
        <f t="shared" si="689"/>
        <v>0.1</v>
      </c>
      <c r="T130" s="4">
        <f t="shared" si="689"/>
        <v>0.1</v>
      </c>
      <c r="U130" s="4">
        <f t="shared" si="689"/>
        <v>0.1</v>
      </c>
      <c r="V130" s="4">
        <f t="shared" si="689"/>
        <v>9.9999999999999992E-2</v>
      </c>
      <c r="W130" s="4">
        <f t="shared" si="689"/>
        <v>0.10000000000000002</v>
      </c>
      <c r="X130" s="4">
        <f t="shared" si="689"/>
        <v>0.1</v>
      </c>
      <c r="Y130" s="4">
        <f t="shared" si="689"/>
        <v>0.1</v>
      </c>
      <c r="Z130" s="4">
        <f t="shared" si="689"/>
        <v>0.1</v>
      </c>
      <c r="AA130" s="4">
        <f t="shared" si="689"/>
        <v>0.1</v>
      </c>
      <c r="AB130" s="4">
        <f t="shared" si="689"/>
        <v>0.1</v>
      </c>
      <c r="AC130" s="30">
        <f t="shared" si="688"/>
        <v>9.9166666666666667E-2</v>
      </c>
      <c r="AD130" s="4">
        <f>AD121/AD112</f>
        <v>0.1</v>
      </c>
      <c r="AE130" s="4">
        <f t="shared" ref="AE130:AO130" si="690">AE121/AE112</f>
        <v>0.1</v>
      </c>
      <c r="AF130" s="4">
        <f t="shared" si="690"/>
        <v>0.1</v>
      </c>
      <c r="AG130" s="4">
        <f t="shared" si="690"/>
        <v>0.1</v>
      </c>
      <c r="AH130" s="4">
        <f t="shared" si="690"/>
        <v>0.1</v>
      </c>
      <c r="AI130" s="4">
        <f t="shared" si="690"/>
        <v>0.1</v>
      </c>
      <c r="AJ130" s="4">
        <f t="shared" si="690"/>
        <v>0.1</v>
      </c>
      <c r="AK130" s="4">
        <f t="shared" si="690"/>
        <v>0.1</v>
      </c>
      <c r="AL130" s="4">
        <f t="shared" si="690"/>
        <v>0.10000000000000002</v>
      </c>
      <c r="AM130" s="4">
        <f t="shared" si="690"/>
        <v>0.1</v>
      </c>
      <c r="AN130" s="4">
        <f t="shared" si="690"/>
        <v>0.1</v>
      </c>
      <c r="AO130" s="4">
        <f t="shared" si="690"/>
        <v>9.9999999999999992E-2</v>
      </c>
      <c r="AP130" s="30">
        <f t="shared" si="688"/>
        <v>9.9166666666666653E-2</v>
      </c>
    </row>
    <row r="131" spans="2:42" x14ac:dyDescent="0.2">
      <c r="B131" s="12" t="str">
        <f t="shared" si="686"/>
        <v>Vendor #2 Name</v>
      </c>
      <c r="D131" s="4">
        <f t="shared" ref="D131:O135" si="691">D122/D113</f>
        <v>0.35</v>
      </c>
      <c r="E131" s="4">
        <f t="shared" si="691"/>
        <v>0.35</v>
      </c>
      <c r="F131" s="4">
        <f t="shared" si="691"/>
        <v>0.35</v>
      </c>
      <c r="G131" s="4">
        <f t="shared" si="691"/>
        <v>0.35</v>
      </c>
      <c r="H131" s="4">
        <f t="shared" si="691"/>
        <v>0.35</v>
      </c>
      <c r="I131" s="4">
        <f t="shared" si="691"/>
        <v>0.35</v>
      </c>
      <c r="J131" s="4">
        <f t="shared" si="691"/>
        <v>0.35</v>
      </c>
      <c r="K131" s="4">
        <f t="shared" si="691"/>
        <v>0.35</v>
      </c>
      <c r="L131" s="4">
        <f t="shared" si="691"/>
        <v>0.35</v>
      </c>
      <c r="M131" s="4">
        <f t="shared" si="691"/>
        <v>0.35</v>
      </c>
      <c r="N131" s="4">
        <f t="shared" si="691"/>
        <v>0.35</v>
      </c>
      <c r="O131" s="4">
        <f t="shared" si="691"/>
        <v>0.35</v>
      </c>
      <c r="P131" s="30">
        <f t="shared" ref="P131:AP131" si="692">P122/P95</f>
        <v>0.34708333333333335</v>
      </c>
      <c r="Q131" s="4">
        <f t="shared" ref="Q131:AB131" si="693">Q122/Q113</f>
        <v>0.35</v>
      </c>
      <c r="R131" s="4">
        <f t="shared" si="693"/>
        <v>0.35</v>
      </c>
      <c r="S131" s="4">
        <f t="shared" si="693"/>
        <v>0.35</v>
      </c>
      <c r="T131" s="4">
        <f t="shared" si="693"/>
        <v>0.35</v>
      </c>
      <c r="U131" s="4">
        <f t="shared" si="693"/>
        <v>0.35</v>
      </c>
      <c r="V131" s="4">
        <f t="shared" si="693"/>
        <v>0.35</v>
      </c>
      <c r="W131" s="4">
        <f t="shared" si="693"/>
        <v>0.35</v>
      </c>
      <c r="X131" s="4">
        <f t="shared" si="693"/>
        <v>0.35</v>
      </c>
      <c r="Y131" s="4">
        <f t="shared" si="693"/>
        <v>0.35</v>
      </c>
      <c r="Z131" s="4">
        <f t="shared" si="693"/>
        <v>0.35</v>
      </c>
      <c r="AA131" s="4">
        <f t="shared" si="693"/>
        <v>0.35</v>
      </c>
      <c r="AB131" s="4">
        <f t="shared" si="693"/>
        <v>0.35</v>
      </c>
      <c r="AC131" s="30">
        <f t="shared" si="692"/>
        <v>0.34708333333333335</v>
      </c>
      <c r="AD131" s="4">
        <f t="shared" ref="AD131:AO131" si="694">AD122/AD113</f>
        <v>0.35</v>
      </c>
      <c r="AE131" s="4">
        <f t="shared" si="694"/>
        <v>0.35</v>
      </c>
      <c r="AF131" s="4">
        <f t="shared" si="694"/>
        <v>0.35</v>
      </c>
      <c r="AG131" s="4">
        <f t="shared" si="694"/>
        <v>0.35</v>
      </c>
      <c r="AH131" s="4">
        <f t="shared" si="694"/>
        <v>0.34999999999999992</v>
      </c>
      <c r="AI131" s="4">
        <f t="shared" si="694"/>
        <v>0.35</v>
      </c>
      <c r="AJ131" s="4">
        <f t="shared" si="694"/>
        <v>0.35</v>
      </c>
      <c r="AK131" s="4">
        <f t="shared" si="694"/>
        <v>0.35</v>
      </c>
      <c r="AL131" s="4">
        <f t="shared" si="694"/>
        <v>0.35</v>
      </c>
      <c r="AM131" s="4">
        <f t="shared" si="694"/>
        <v>0.35</v>
      </c>
      <c r="AN131" s="4">
        <f t="shared" si="694"/>
        <v>0.35</v>
      </c>
      <c r="AO131" s="4">
        <f t="shared" si="694"/>
        <v>0.35</v>
      </c>
      <c r="AP131" s="30">
        <f t="shared" si="692"/>
        <v>0.3470833333333333</v>
      </c>
    </row>
    <row r="132" spans="2:42" x14ac:dyDescent="0.2">
      <c r="B132" s="12" t="str">
        <f t="shared" si="686"/>
        <v>Vendor #3 Name</v>
      </c>
      <c r="D132" s="4">
        <f t="shared" si="691"/>
        <v>0.35</v>
      </c>
      <c r="E132" s="4">
        <f t="shared" si="691"/>
        <v>0.35</v>
      </c>
      <c r="F132" s="4">
        <f t="shared" si="691"/>
        <v>0.35</v>
      </c>
      <c r="G132" s="4">
        <f t="shared" si="691"/>
        <v>0.35</v>
      </c>
      <c r="H132" s="4">
        <f t="shared" si="691"/>
        <v>0.35</v>
      </c>
      <c r="I132" s="4">
        <f t="shared" si="691"/>
        <v>0.35</v>
      </c>
      <c r="J132" s="4">
        <f t="shared" si="691"/>
        <v>0.35</v>
      </c>
      <c r="K132" s="4">
        <f t="shared" si="691"/>
        <v>0.35</v>
      </c>
      <c r="L132" s="4">
        <f t="shared" si="691"/>
        <v>0.35</v>
      </c>
      <c r="M132" s="4">
        <f t="shared" si="691"/>
        <v>0.35</v>
      </c>
      <c r="N132" s="4">
        <f t="shared" si="691"/>
        <v>0.34999999999999992</v>
      </c>
      <c r="O132" s="4">
        <f t="shared" si="691"/>
        <v>0.35</v>
      </c>
      <c r="P132" s="30">
        <f>P123/P96</f>
        <v>0.3470833333333333</v>
      </c>
      <c r="Q132" s="4">
        <f t="shared" ref="Q132:AB132" si="695">Q123/Q114</f>
        <v>0.35</v>
      </c>
      <c r="R132" s="4">
        <f t="shared" si="695"/>
        <v>0.35</v>
      </c>
      <c r="S132" s="4">
        <f t="shared" si="695"/>
        <v>0.35</v>
      </c>
      <c r="T132" s="4">
        <f t="shared" si="695"/>
        <v>0.35</v>
      </c>
      <c r="U132" s="4">
        <f t="shared" si="695"/>
        <v>0.35</v>
      </c>
      <c r="V132" s="4">
        <f t="shared" si="695"/>
        <v>0.35</v>
      </c>
      <c r="W132" s="4">
        <f t="shared" si="695"/>
        <v>0.35</v>
      </c>
      <c r="X132" s="4">
        <f t="shared" si="695"/>
        <v>0.35</v>
      </c>
      <c r="Y132" s="4">
        <f t="shared" si="695"/>
        <v>0.35</v>
      </c>
      <c r="Z132" s="4">
        <f t="shared" si="695"/>
        <v>0.35</v>
      </c>
      <c r="AA132" s="4">
        <f t="shared" si="695"/>
        <v>0.34999999999999992</v>
      </c>
      <c r="AB132" s="4">
        <f t="shared" si="695"/>
        <v>0.35</v>
      </c>
      <c r="AC132" s="30">
        <f>AC123/AC96</f>
        <v>0.3470833333333333</v>
      </c>
      <c r="AD132" s="4">
        <f t="shared" ref="AD132:AO132" si="696">AD123/AD114</f>
        <v>0.35</v>
      </c>
      <c r="AE132" s="4">
        <f t="shared" si="696"/>
        <v>0.35</v>
      </c>
      <c r="AF132" s="4">
        <f t="shared" si="696"/>
        <v>0.35</v>
      </c>
      <c r="AG132" s="4">
        <f t="shared" si="696"/>
        <v>0.35</v>
      </c>
      <c r="AH132" s="4">
        <f t="shared" si="696"/>
        <v>0.35</v>
      </c>
      <c r="AI132" s="4">
        <f t="shared" si="696"/>
        <v>0.35</v>
      </c>
      <c r="AJ132" s="4">
        <f t="shared" si="696"/>
        <v>0.35</v>
      </c>
      <c r="AK132" s="4">
        <f t="shared" si="696"/>
        <v>0.35</v>
      </c>
      <c r="AL132" s="4">
        <f t="shared" si="696"/>
        <v>0.35</v>
      </c>
      <c r="AM132" s="4">
        <f t="shared" si="696"/>
        <v>0.35</v>
      </c>
      <c r="AN132" s="4">
        <f t="shared" si="696"/>
        <v>0.34999999999999992</v>
      </c>
      <c r="AO132" s="4">
        <f t="shared" si="696"/>
        <v>0.35</v>
      </c>
      <c r="AP132" s="30">
        <f>AP123/AP96</f>
        <v>0.3470833333333333</v>
      </c>
    </row>
    <row r="133" spans="2:42" x14ac:dyDescent="0.2">
      <c r="B133" s="12" t="str">
        <f t="shared" si="686"/>
        <v>Vendor #4 Name</v>
      </c>
      <c r="D133" s="4">
        <f t="shared" si="691"/>
        <v>0.35</v>
      </c>
      <c r="E133" s="4">
        <f t="shared" si="691"/>
        <v>0.35</v>
      </c>
      <c r="F133" s="4">
        <f t="shared" si="691"/>
        <v>0.35</v>
      </c>
      <c r="G133" s="4">
        <f t="shared" si="691"/>
        <v>0.35</v>
      </c>
      <c r="H133" s="4">
        <f t="shared" si="691"/>
        <v>0.35</v>
      </c>
      <c r="I133" s="4">
        <f t="shared" si="691"/>
        <v>0.35</v>
      </c>
      <c r="J133" s="4">
        <f t="shared" si="691"/>
        <v>0.35</v>
      </c>
      <c r="K133" s="4">
        <f t="shared" si="691"/>
        <v>0.35</v>
      </c>
      <c r="L133" s="4">
        <f t="shared" si="691"/>
        <v>0.35</v>
      </c>
      <c r="M133" s="4">
        <f t="shared" si="691"/>
        <v>0.35</v>
      </c>
      <c r="N133" s="4">
        <f t="shared" si="691"/>
        <v>0.35</v>
      </c>
      <c r="O133" s="4">
        <f t="shared" si="691"/>
        <v>0.35</v>
      </c>
      <c r="P133" s="30">
        <f>P124/P97</f>
        <v>0.3470833333333333</v>
      </c>
      <c r="Q133" s="4">
        <f t="shared" ref="Q133:AB133" si="697">Q124/Q115</f>
        <v>0.35</v>
      </c>
      <c r="R133" s="4">
        <f t="shared" si="697"/>
        <v>0.35</v>
      </c>
      <c r="S133" s="4">
        <f t="shared" si="697"/>
        <v>0.35</v>
      </c>
      <c r="T133" s="4">
        <f t="shared" si="697"/>
        <v>0.35</v>
      </c>
      <c r="U133" s="4">
        <f t="shared" si="697"/>
        <v>0.35</v>
      </c>
      <c r="V133" s="4">
        <f t="shared" si="697"/>
        <v>0.35</v>
      </c>
      <c r="W133" s="4">
        <f t="shared" si="697"/>
        <v>0.35</v>
      </c>
      <c r="X133" s="4">
        <f t="shared" si="697"/>
        <v>0.35</v>
      </c>
      <c r="Y133" s="4">
        <f t="shared" si="697"/>
        <v>0.35</v>
      </c>
      <c r="Z133" s="4">
        <f t="shared" si="697"/>
        <v>0.35</v>
      </c>
      <c r="AA133" s="4">
        <f t="shared" si="697"/>
        <v>0.35</v>
      </c>
      <c r="AB133" s="4">
        <f t="shared" si="697"/>
        <v>0.35</v>
      </c>
      <c r="AC133" s="30">
        <f>AC124/AC97</f>
        <v>0.3470833333333333</v>
      </c>
      <c r="AD133" s="4">
        <f t="shared" ref="AD133:AO133" si="698">AD124/AD115</f>
        <v>0.35</v>
      </c>
      <c r="AE133" s="4">
        <f t="shared" si="698"/>
        <v>0.35</v>
      </c>
      <c r="AF133" s="4">
        <f t="shared" si="698"/>
        <v>0.35</v>
      </c>
      <c r="AG133" s="4">
        <f t="shared" si="698"/>
        <v>0.35</v>
      </c>
      <c r="AH133" s="4">
        <f t="shared" si="698"/>
        <v>0.35</v>
      </c>
      <c r="AI133" s="4">
        <f t="shared" si="698"/>
        <v>0.35</v>
      </c>
      <c r="AJ133" s="4">
        <f t="shared" si="698"/>
        <v>0.35</v>
      </c>
      <c r="AK133" s="4">
        <f t="shared" si="698"/>
        <v>0.35</v>
      </c>
      <c r="AL133" s="4">
        <f t="shared" si="698"/>
        <v>0.35</v>
      </c>
      <c r="AM133" s="4">
        <f t="shared" si="698"/>
        <v>0.35</v>
      </c>
      <c r="AN133" s="4">
        <f t="shared" si="698"/>
        <v>0.35</v>
      </c>
      <c r="AO133" s="4">
        <f t="shared" si="698"/>
        <v>0.35</v>
      </c>
      <c r="AP133" s="30">
        <f>AP124/AP97</f>
        <v>0.3470833333333333</v>
      </c>
    </row>
    <row r="134" spans="2:42" x14ac:dyDescent="0.2">
      <c r="B134" s="12" t="str">
        <f t="shared" si="686"/>
        <v>Vendor #5 Name</v>
      </c>
      <c r="D134" s="4">
        <f t="shared" si="691"/>
        <v>0.4</v>
      </c>
      <c r="E134" s="4">
        <f t="shared" si="691"/>
        <v>0.4</v>
      </c>
      <c r="F134" s="4">
        <f t="shared" si="691"/>
        <v>0.4</v>
      </c>
      <c r="G134" s="4">
        <f t="shared" si="691"/>
        <v>0.4</v>
      </c>
      <c r="H134" s="4">
        <f t="shared" si="691"/>
        <v>0.4</v>
      </c>
      <c r="I134" s="4">
        <f t="shared" si="691"/>
        <v>0.4</v>
      </c>
      <c r="J134" s="4">
        <f t="shared" si="691"/>
        <v>0.4</v>
      </c>
      <c r="K134" s="4">
        <f t="shared" si="691"/>
        <v>0.4</v>
      </c>
      <c r="L134" s="4">
        <f t="shared" si="691"/>
        <v>0.4</v>
      </c>
      <c r="M134" s="4">
        <f t="shared" si="691"/>
        <v>0.4</v>
      </c>
      <c r="N134" s="4">
        <f t="shared" si="691"/>
        <v>0.4</v>
      </c>
      <c r="O134" s="4">
        <f t="shared" si="691"/>
        <v>0.4</v>
      </c>
      <c r="P134" s="30">
        <f t="shared" ref="P134:AP134" si="699">P123/P96</f>
        <v>0.3470833333333333</v>
      </c>
      <c r="Q134" s="4">
        <f t="shared" ref="Q134:AB134" si="700">Q125/Q116</f>
        <v>0.4</v>
      </c>
      <c r="R134" s="4">
        <f t="shared" si="700"/>
        <v>0.4</v>
      </c>
      <c r="S134" s="4">
        <f t="shared" si="700"/>
        <v>0.4</v>
      </c>
      <c r="T134" s="4">
        <f t="shared" si="700"/>
        <v>0.4</v>
      </c>
      <c r="U134" s="4">
        <f t="shared" si="700"/>
        <v>0.4</v>
      </c>
      <c r="V134" s="4">
        <f t="shared" si="700"/>
        <v>0.4</v>
      </c>
      <c r="W134" s="4">
        <f t="shared" si="700"/>
        <v>0.39999999999999997</v>
      </c>
      <c r="X134" s="4">
        <f t="shared" si="700"/>
        <v>0.4</v>
      </c>
      <c r="Y134" s="4">
        <f t="shared" si="700"/>
        <v>0.39999999999999997</v>
      </c>
      <c r="Z134" s="4">
        <f t="shared" si="700"/>
        <v>0.4</v>
      </c>
      <c r="AA134" s="4">
        <f t="shared" si="700"/>
        <v>0.4</v>
      </c>
      <c r="AB134" s="4">
        <f t="shared" si="700"/>
        <v>0.4</v>
      </c>
      <c r="AC134" s="30">
        <f t="shared" si="699"/>
        <v>0.3470833333333333</v>
      </c>
      <c r="AD134" s="4">
        <f t="shared" ref="AD134:AO134" si="701">AD125/AD116</f>
        <v>0.4</v>
      </c>
      <c r="AE134" s="4">
        <f t="shared" si="701"/>
        <v>0.4</v>
      </c>
      <c r="AF134" s="4">
        <f t="shared" si="701"/>
        <v>0.4</v>
      </c>
      <c r="AG134" s="4">
        <f t="shared" si="701"/>
        <v>0.4</v>
      </c>
      <c r="AH134" s="4">
        <f t="shared" si="701"/>
        <v>0.4</v>
      </c>
      <c r="AI134" s="4">
        <f t="shared" si="701"/>
        <v>0.4</v>
      </c>
      <c r="AJ134" s="4">
        <f t="shared" si="701"/>
        <v>0.4</v>
      </c>
      <c r="AK134" s="4">
        <f t="shared" si="701"/>
        <v>0.4</v>
      </c>
      <c r="AL134" s="4">
        <f t="shared" si="701"/>
        <v>0.4</v>
      </c>
      <c r="AM134" s="4">
        <f t="shared" si="701"/>
        <v>0.4</v>
      </c>
      <c r="AN134" s="4">
        <f t="shared" si="701"/>
        <v>0.4</v>
      </c>
      <c r="AO134" s="4">
        <f t="shared" si="701"/>
        <v>0.4</v>
      </c>
      <c r="AP134" s="30">
        <f t="shared" si="699"/>
        <v>0.3470833333333333</v>
      </c>
    </row>
    <row r="135" spans="2:42" x14ac:dyDescent="0.2">
      <c r="B135" s="12" t="str">
        <f t="shared" si="686"/>
        <v>Vendor #6 Name</v>
      </c>
      <c r="D135" s="4">
        <f t="shared" si="691"/>
        <v>0.7</v>
      </c>
      <c r="E135" s="4">
        <f t="shared" si="691"/>
        <v>0.7</v>
      </c>
      <c r="F135" s="4">
        <f t="shared" si="691"/>
        <v>0.7</v>
      </c>
      <c r="G135" s="4">
        <f t="shared" si="691"/>
        <v>0.7</v>
      </c>
      <c r="H135" s="4">
        <f t="shared" si="691"/>
        <v>0.7</v>
      </c>
      <c r="I135" s="4">
        <f t="shared" si="691"/>
        <v>0.7</v>
      </c>
      <c r="J135" s="4">
        <f t="shared" si="691"/>
        <v>0.7</v>
      </c>
      <c r="K135" s="4">
        <f t="shared" si="691"/>
        <v>0.7</v>
      </c>
      <c r="L135" s="4">
        <f t="shared" si="691"/>
        <v>0.7</v>
      </c>
      <c r="M135" s="4">
        <f t="shared" si="691"/>
        <v>0.7</v>
      </c>
      <c r="N135" s="4">
        <f t="shared" si="691"/>
        <v>0.7</v>
      </c>
      <c r="O135" s="4">
        <f t="shared" si="691"/>
        <v>0.7</v>
      </c>
      <c r="P135" s="30">
        <f t="shared" ref="P135:AP135" si="702">P125/P99</f>
        <v>0.60610666666666668</v>
      </c>
      <c r="Q135" s="4">
        <f t="shared" ref="Q135:AB135" si="703">Q126/Q117</f>
        <v>0.7</v>
      </c>
      <c r="R135" s="4">
        <f t="shared" si="703"/>
        <v>0.7</v>
      </c>
      <c r="S135" s="4">
        <f t="shared" si="703"/>
        <v>0.7</v>
      </c>
      <c r="T135" s="4">
        <f t="shared" si="703"/>
        <v>0.7</v>
      </c>
      <c r="U135" s="4">
        <f t="shared" si="703"/>
        <v>0.7</v>
      </c>
      <c r="V135" s="4">
        <f t="shared" si="703"/>
        <v>0.7</v>
      </c>
      <c r="W135" s="4">
        <f t="shared" si="703"/>
        <v>0.7</v>
      </c>
      <c r="X135" s="4">
        <f t="shared" si="703"/>
        <v>0.7</v>
      </c>
      <c r="Y135" s="4">
        <f t="shared" si="703"/>
        <v>0.7</v>
      </c>
      <c r="Z135" s="4">
        <f t="shared" si="703"/>
        <v>0.7</v>
      </c>
      <c r="AA135" s="4">
        <f t="shared" si="703"/>
        <v>0.7</v>
      </c>
      <c r="AB135" s="4">
        <f t="shared" si="703"/>
        <v>0.7</v>
      </c>
      <c r="AC135" s="30">
        <f t="shared" si="702"/>
        <v>1.4216533333333334</v>
      </c>
      <c r="AD135" s="4">
        <f t="shared" ref="AD135:AO135" si="704">AD126/AD117</f>
        <v>0.7</v>
      </c>
      <c r="AE135" s="4">
        <f t="shared" si="704"/>
        <v>0.7</v>
      </c>
      <c r="AF135" s="4">
        <f t="shared" si="704"/>
        <v>0.7</v>
      </c>
      <c r="AG135" s="4">
        <f t="shared" si="704"/>
        <v>0.7</v>
      </c>
      <c r="AH135" s="4">
        <f t="shared" si="704"/>
        <v>0.7</v>
      </c>
      <c r="AI135" s="4">
        <f t="shared" si="704"/>
        <v>0.7</v>
      </c>
      <c r="AJ135" s="4">
        <f t="shared" si="704"/>
        <v>0.7</v>
      </c>
      <c r="AK135" s="4">
        <f t="shared" si="704"/>
        <v>0.7</v>
      </c>
      <c r="AL135" s="4">
        <f t="shared" si="704"/>
        <v>0.7</v>
      </c>
      <c r="AM135" s="4">
        <f t="shared" si="704"/>
        <v>0.7</v>
      </c>
      <c r="AN135" s="4">
        <f t="shared" si="704"/>
        <v>0.7</v>
      </c>
      <c r="AO135" s="4">
        <f t="shared" si="704"/>
        <v>0.7</v>
      </c>
      <c r="AP135" s="30">
        <f t="shared" si="702"/>
        <v>2.2372000000000001</v>
      </c>
    </row>
    <row r="136" spans="2:42" s="17" customFormat="1" x14ac:dyDescent="0.2">
      <c r="B136" s="17" t="s">
        <v>13</v>
      </c>
      <c r="C136" s="18"/>
      <c r="D136" s="30">
        <f t="shared" ref="D136:AP136" si="705">D127/D100</f>
        <v>0.20972409909909911</v>
      </c>
      <c r="E136" s="30">
        <f t="shared" si="705"/>
        <v>0.22410546139359699</v>
      </c>
      <c r="F136" s="30">
        <f t="shared" si="705"/>
        <v>0.23443770226537217</v>
      </c>
      <c r="G136" s="30">
        <f t="shared" si="705"/>
        <v>0.24221985815602837</v>
      </c>
      <c r="H136" s="30">
        <f t="shared" si="705"/>
        <v>0.24829229797979796</v>
      </c>
      <c r="I136" s="30">
        <f t="shared" si="705"/>
        <v>0.25316268486916949</v>
      </c>
      <c r="J136" s="30">
        <f t="shared" si="705"/>
        <v>0.25715579710144931</v>
      </c>
      <c r="K136" s="30">
        <f t="shared" si="705"/>
        <v>0.26048907882241212</v>
      </c>
      <c r="L136" s="30">
        <f t="shared" si="705"/>
        <v>0.2633135964912281</v>
      </c>
      <c r="M136" s="30">
        <f t="shared" si="705"/>
        <v>0.26573757131214343</v>
      </c>
      <c r="N136" s="30">
        <f t="shared" si="705"/>
        <v>0.2678405631659056</v>
      </c>
      <c r="O136" s="30">
        <f t="shared" si="705"/>
        <v>0.26968236973590293</v>
      </c>
      <c r="P136" s="30">
        <f t="shared" si="705"/>
        <v>0.25525338753387533</v>
      </c>
      <c r="Q136" s="30">
        <f t="shared" si="705"/>
        <v>0.25801109688433638</v>
      </c>
      <c r="R136" s="30">
        <f t="shared" si="705"/>
        <v>0.260740961462058</v>
      </c>
      <c r="S136" s="30">
        <f t="shared" si="705"/>
        <v>0.26311780007432184</v>
      </c>
      <c r="T136" s="30">
        <f t="shared" si="705"/>
        <v>0.2652059336823735</v>
      </c>
      <c r="U136" s="30">
        <f t="shared" si="705"/>
        <v>0.26705495228693649</v>
      </c>
      <c r="V136" s="30">
        <f t="shared" si="705"/>
        <v>0.26870370370370372</v>
      </c>
      <c r="W136" s="30">
        <f t="shared" si="705"/>
        <v>0.27018305284912902</v>
      </c>
      <c r="X136" s="30">
        <f t="shared" si="705"/>
        <v>0.27151783206964336</v>
      </c>
      <c r="Y136" s="30">
        <f t="shared" si="705"/>
        <v>0.27272824631860776</v>
      </c>
      <c r="Z136" s="30">
        <f t="shared" si="705"/>
        <v>0.27383090304425683</v>
      </c>
      <c r="AA136" s="30">
        <f t="shared" si="705"/>
        <v>0.27483957874112169</v>
      </c>
      <c r="AB136" s="30">
        <f t="shared" si="705"/>
        <v>0.27576579750998353</v>
      </c>
      <c r="AC136" s="30">
        <f t="shared" si="705"/>
        <v>0.26946287878787878</v>
      </c>
      <c r="AD136" s="30">
        <f t="shared" si="705"/>
        <v>0.26930094786729858</v>
      </c>
      <c r="AE136" s="30">
        <f t="shared" si="705"/>
        <v>0.27053625377643503</v>
      </c>
      <c r="AF136" s="30">
        <f t="shared" si="705"/>
        <v>0.27166787264833575</v>
      </c>
      <c r="AG136" s="30">
        <f t="shared" si="705"/>
        <v>0.27270833333333333</v>
      </c>
      <c r="AH136" s="30">
        <f t="shared" si="705"/>
        <v>0.27366822429906545</v>
      </c>
      <c r="AI136" s="30">
        <f t="shared" si="705"/>
        <v>0.2745565552699229</v>
      </c>
      <c r="AJ136" s="30">
        <f t="shared" si="705"/>
        <v>0.27538104089219334</v>
      </c>
      <c r="AK136" s="30">
        <f t="shared" si="705"/>
        <v>0.27614832535885164</v>
      </c>
      <c r="AL136" s="30">
        <f t="shared" si="705"/>
        <v>0.27686416184971097</v>
      </c>
      <c r="AM136" s="30">
        <f t="shared" si="705"/>
        <v>0.27753355704697985</v>
      </c>
      <c r="AN136" s="30">
        <f t="shared" si="705"/>
        <v>0.2781608884073673</v>
      </c>
      <c r="AO136" s="30">
        <f t="shared" si="705"/>
        <v>0.27874999999999994</v>
      </c>
      <c r="AP136" s="30">
        <f t="shared" si="705"/>
        <v>0.27497634069400628</v>
      </c>
    </row>
    <row r="138" spans="2:42" s="16" customFormat="1" x14ac:dyDescent="0.2">
      <c r="B138" s="16" t="s">
        <v>25</v>
      </c>
      <c r="C138" s="7"/>
      <c r="D138" s="7">
        <v>1</v>
      </c>
      <c r="E138" s="7">
        <v>2</v>
      </c>
      <c r="F138" s="7">
        <v>3</v>
      </c>
      <c r="G138" s="7">
        <v>4</v>
      </c>
      <c r="H138" s="7">
        <v>5</v>
      </c>
      <c r="I138" s="7">
        <v>6</v>
      </c>
      <c r="J138" s="7">
        <v>7</v>
      </c>
      <c r="K138" s="7">
        <v>8</v>
      </c>
      <c r="L138" s="7">
        <v>9</v>
      </c>
      <c r="M138" s="7">
        <v>10</v>
      </c>
      <c r="N138" s="7">
        <v>11</v>
      </c>
      <c r="O138" s="7">
        <v>12</v>
      </c>
      <c r="P138" s="7" t="s">
        <v>1</v>
      </c>
      <c r="Q138" s="7">
        <v>13</v>
      </c>
      <c r="R138" s="7">
        <v>14</v>
      </c>
      <c r="S138" s="7">
        <v>15</v>
      </c>
      <c r="T138" s="7">
        <v>16</v>
      </c>
      <c r="U138" s="7">
        <v>17</v>
      </c>
      <c r="V138" s="7">
        <v>18</v>
      </c>
      <c r="W138" s="7">
        <v>19</v>
      </c>
      <c r="X138" s="7">
        <v>20</v>
      </c>
      <c r="Y138" s="7">
        <v>21</v>
      </c>
      <c r="Z138" s="7">
        <v>22</v>
      </c>
      <c r="AA138" s="7">
        <v>23</v>
      </c>
      <c r="AB138" s="7">
        <v>24</v>
      </c>
      <c r="AC138" s="7" t="s">
        <v>2</v>
      </c>
      <c r="AD138" s="7">
        <v>25</v>
      </c>
      <c r="AE138" s="7">
        <v>26</v>
      </c>
      <c r="AF138" s="7">
        <v>27</v>
      </c>
      <c r="AG138" s="7">
        <v>28</v>
      </c>
      <c r="AH138" s="7">
        <v>29</v>
      </c>
      <c r="AI138" s="7">
        <v>30</v>
      </c>
      <c r="AJ138" s="7">
        <v>31</v>
      </c>
      <c r="AK138" s="7">
        <v>32</v>
      </c>
      <c r="AL138" s="7">
        <v>33</v>
      </c>
      <c r="AM138" s="7">
        <v>34</v>
      </c>
      <c r="AN138" s="7">
        <v>35</v>
      </c>
      <c r="AO138" s="7">
        <v>36</v>
      </c>
      <c r="AP138" s="7" t="s">
        <v>3</v>
      </c>
    </row>
    <row r="139" spans="2:42" x14ac:dyDescent="0.2">
      <c r="B139" s="12" t="str">
        <f t="shared" ref="B139:B144" si="706">A7</f>
        <v>Microsoft</v>
      </c>
      <c r="D139" s="5">
        <f t="shared" ref="D139:O139" si="707">D67*$C$22</f>
        <v>2042.3076923076919</v>
      </c>
      <c r="E139" s="5">
        <f t="shared" si="707"/>
        <v>2042.3076923076919</v>
      </c>
      <c r="F139" s="5">
        <f t="shared" si="707"/>
        <v>2042.3076923076919</v>
      </c>
      <c r="G139" s="5">
        <f t="shared" si="707"/>
        <v>2042.3076923076919</v>
      </c>
      <c r="H139" s="5">
        <f t="shared" si="707"/>
        <v>2042.3076923076919</v>
      </c>
      <c r="I139" s="5">
        <f t="shared" si="707"/>
        <v>2042.3076923076919</v>
      </c>
      <c r="J139" s="5">
        <f t="shared" si="707"/>
        <v>2042.3076923076919</v>
      </c>
      <c r="K139" s="5">
        <f t="shared" si="707"/>
        <v>2042.3076923076919</v>
      </c>
      <c r="L139" s="5">
        <f t="shared" si="707"/>
        <v>2042.3076923076919</v>
      </c>
      <c r="M139" s="5">
        <f t="shared" si="707"/>
        <v>2042.3076923076919</v>
      </c>
      <c r="N139" s="5">
        <f t="shared" si="707"/>
        <v>2042.3076923076919</v>
      </c>
      <c r="O139" s="5">
        <f t="shared" si="707"/>
        <v>2042.3076923076919</v>
      </c>
      <c r="P139" s="27">
        <f>SUM(D139:O139)</f>
        <v>24507.692307692301</v>
      </c>
      <c r="Q139" s="5">
        <f t="shared" ref="Q139:AB139" si="708">Q67*$C$22</f>
        <v>2042.3076923076919</v>
      </c>
      <c r="R139" s="5">
        <f t="shared" si="708"/>
        <v>2042.3076923076919</v>
      </c>
      <c r="S139" s="5">
        <f t="shared" si="708"/>
        <v>2042.3076923076919</v>
      </c>
      <c r="T139" s="5">
        <f t="shared" si="708"/>
        <v>2042.3076923076919</v>
      </c>
      <c r="U139" s="5">
        <f t="shared" si="708"/>
        <v>2042.3076923076919</v>
      </c>
      <c r="V139" s="5">
        <f t="shared" si="708"/>
        <v>2042.3076923076919</v>
      </c>
      <c r="W139" s="5">
        <f t="shared" si="708"/>
        <v>2042.3076923076919</v>
      </c>
      <c r="X139" s="5">
        <f t="shared" si="708"/>
        <v>2042.3076923076919</v>
      </c>
      <c r="Y139" s="5">
        <f t="shared" si="708"/>
        <v>2042.3076923076919</v>
      </c>
      <c r="Z139" s="5">
        <f t="shared" si="708"/>
        <v>2042.3076923076919</v>
      </c>
      <c r="AA139" s="5">
        <f t="shared" si="708"/>
        <v>2042.3076923076919</v>
      </c>
      <c r="AB139" s="5">
        <f t="shared" si="708"/>
        <v>2042.3076923076919</v>
      </c>
      <c r="AC139" s="27">
        <f>SUM(Q139:AB139)</f>
        <v>24507.692307692301</v>
      </c>
      <c r="AD139" s="5">
        <f t="shared" ref="AD139:AO139" si="709">AD67*$C$22</f>
        <v>2042.3076923076919</v>
      </c>
      <c r="AE139" s="5">
        <f t="shared" si="709"/>
        <v>2042.3076923076919</v>
      </c>
      <c r="AF139" s="5">
        <f t="shared" si="709"/>
        <v>2042.3076923076919</v>
      </c>
      <c r="AG139" s="5">
        <f t="shared" si="709"/>
        <v>2042.3076923076919</v>
      </c>
      <c r="AH139" s="5">
        <f t="shared" si="709"/>
        <v>2042.3076923076919</v>
      </c>
      <c r="AI139" s="5">
        <f t="shared" si="709"/>
        <v>2042.3076923076919</v>
      </c>
      <c r="AJ139" s="5">
        <f t="shared" si="709"/>
        <v>2042.3076923076919</v>
      </c>
      <c r="AK139" s="5">
        <f t="shared" si="709"/>
        <v>2042.3076923076919</v>
      </c>
      <c r="AL139" s="5">
        <f t="shared" si="709"/>
        <v>2042.3076923076919</v>
      </c>
      <c r="AM139" s="5">
        <f t="shared" si="709"/>
        <v>2042.3076923076919</v>
      </c>
      <c r="AN139" s="5">
        <f t="shared" si="709"/>
        <v>2042.3076923076919</v>
      </c>
      <c r="AO139" s="5">
        <f t="shared" si="709"/>
        <v>2042.3076923076919</v>
      </c>
      <c r="AP139" s="27">
        <f>SUM(AD139:AO139)</f>
        <v>24507.692307692301</v>
      </c>
    </row>
    <row r="140" spans="2:42" x14ac:dyDescent="0.2">
      <c r="B140" s="12" t="str">
        <f t="shared" si="706"/>
        <v>Vendor #2 Name</v>
      </c>
      <c r="D140" s="5">
        <f t="shared" ref="D140:O140" si="710">D68*$C$22</f>
        <v>2042.3076923076919</v>
      </c>
      <c r="E140" s="5">
        <f t="shared" si="710"/>
        <v>2042.3076923076919</v>
      </c>
      <c r="F140" s="5">
        <f t="shared" si="710"/>
        <v>2042.3076923076919</v>
      </c>
      <c r="G140" s="5">
        <f t="shared" si="710"/>
        <v>2042.3076923076919</v>
      </c>
      <c r="H140" s="5">
        <f t="shared" si="710"/>
        <v>2042.3076923076919</v>
      </c>
      <c r="I140" s="5">
        <f t="shared" si="710"/>
        <v>2042.3076923076919</v>
      </c>
      <c r="J140" s="5">
        <f t="shared" si="710"/>
        <v>2042.3076923076919</v>
      </c>
      <c r="K140" s="5">
        <f t="shared" si="710"/>
        <v>2042.3076923076919</v>
      </c>
      <c r="L140" s="5">
        <f t="shared" si="710"/>
        <v>2042.3076923076919</v>
      </c>
      <c r="M140" s="5">
        <f t="shared" si="710"/>
        <v>2042.3076923076919</v>
      </c>
      <c r="N140" s="5">
        <f t="shared" si="710"/>
        <v>2042.3076923076919</v>
      </c>
      <c r="O140" s="5">
        <f t="shared" si="710"/>
        <v>2042.3076923076919</v>
      </c>
      <c r="P140" s="27">
        <f>SUM(D140:O140)</f>
        <v>24507.692307692301</v>
      </c>
      <c r="Q140" s="5">
        <f t="shared" ref="Q140:AB140" si="711">Q68*$C$22</f>
        <v>2042.3076923076919</v>
      </c>
      <c r="R140" s="5">
        <f t="shared" si="711"/>
        <v>2042.3076923076919</v>
      </c>
      <c r="S140" s="5">
        <f t="shared" si="711"/>
        <v>2042.3076923076919</v>
      </c>
      <c r="T140" s="5">
        <f t="shared" si="711"/>
        <v>2042.3076923076919</v>
      </c>
      <c r="U140" s="5">
        <f t="shared" si="711"/>
        <v>2042.3076923076919</v>
      </c>
      <c r="V140" s="5">
        <f t="shared" si="711"/>
        <v>2042.3076923076919</v>
      </c>
      <c r="W140" s="5">
        <f t="shared" si="711"/>
        <v>2042.3076923076919</v>
      </c>
      <c r="X140" s="5">
        <f t="shared" si="711"/>
        <v>2042.3076923076919</v>
      </c>
      <c r="Y140" s="5">
        <f t="shared" si="711"/>
        <v>2042.3076923076919</v>
      </c>
      <c r="Z140" s="5">
        <f t="shared" si="711"/>
        <v>2042.3076923076919</v>
      </c>
      <c r="AA140" s="5">
        <f t="shared" si="711"/>
        <v>2042.3076923076919</v>
      </c>
      <c r="AB140" s="5">
        <f t="shared" si="711"/>
        <v>2042.3076923076919</v>
      </c>
      <c r="AC140" s="27">
        <f>SUM(Q140:AB140)</f>
        <v>24507.692307692301</v>
      </c>
      <c r="AD140" s="5">
        <f t="shared" ref="AD140:AO140" si="712">AD68*$C$22</f>
        <v>2042.3076923076919</v>
      </c>
      <c r="AE140" s="5">
        <f t="shared" si="712"/>
        <v>2042.3076923076919</v>
      </c>
      <c r="AF140" s="5">
        <f t="shared" si="712"/>
        <v>2042.3076923076919</v>
      </c>
      <c r="AG140" s="5">
        <f t="shared" si="712"/>
        <v>2042.3076923076919</v>
      </c>
      <c r="AH140" s="5">
        <f t="shared" si="712"/>
        <v>2042.3076923076919</v>
      </c>
      <c r="AI140" s="5">
        <f t="shared" si="712"/>
        <v>2042.3076923076919</v>
      </c>
      <c r="AJ140" s="5">
        <f t="shared" si="712"/>
        <v>2042.3076923076919</v>
      </c>
      <c r="AK140" s="5">
        <f t="shared" si="712"/>
        <v>2042.3076923076919</v>
      </c>
      <c r="AL140" s="5">
        <f t="shared" si="712"/>
        <v>2042.3076923076919</v>
      </c>
      <c r="AM140" s="5">
        <f t="shared" si="712"/>
        <v>2042.3076923076919</v>
      </c>
      <c r="AN140" s="5">
        <f t="shared" si="712"/>
        <v>2042.3076923076919</v>
      </c>
      <c r="AO140" s="5">
        <f t="shared" si="712"/>
        <v>2042.3076923076919</v>
      </c>
      <c r="AP140" s="27">
        <f>SUM(AD140:AO140)</f>
        <v>24507.692307692301</v>
      </c>
    </row>
    <row r="141" spans="2:42" x14ac:dyDescent="0.2">
      <c r="B141" s="12" t="str">
        <f t="shared" si="706"/>
        <v>Vendor #3 Name</v>
      </c>
      <c r="D141" s="5">
        <f t="shared" ref="D141:O141" si="713">D69*$C$22</f>
        <v>2042.3076923076919</v>
      </c>
      <c r="E141" s="5">
        <f t="shared" si="713"/>
        <v>2042.3076923076919</v>
      </c>
      <c r="F141" s="5">
        <f t="shared" si="713"/>
        <v>2042.3076923076919</v>
      </c>
      <c r="G141" s="5">
        <f t="shared" si="713"/>
        <v>2042.3076923076919</v>
      </c>
      <c r="H141" s="5">
        <f t="shared" si="713"/>
        <v>2042.3076923076919</v>
      </c>
      <c r="I141" s="5">
        <f t="shared" si="713"/>
        <v>2042.3076923076919</v>
      </c>
      <c r="J141" s="5">
        <f t="shared" si="713"/>
        <v>2042.3076923076919</v>
      </c>
      <c r="K141" s="5">
        <f t="shared" si="713"/>
        <v>2042.3076923076919</v>
      </c>
      <c r="L141" s="5">
        <f t="shared" si="713"/>
        <v>2042.3076923076919</v>
      </c>
      <c r="M141" s="5">
        <f t="shared" si="713"/>
        <v>2042.3076923076919</v>
      </c>
      <c r="N141" s="5">
        <f t="shared" si="713"/>
        <v>2042.3076923076919</v>
      </c>
      <c r="O141" s="5">
        <f t="shared" si="713"/>
        <v>2042.3076923076919</v>
      </c>
      <c r="P141" s="27">
        <f>SUM(D141:O141)</f>
        <v>24507.692307692301</v>
      </c>
      <c r="Q141" s="5">
        <f t="shared" ref="Q141:AB141" si="714">Q69*$C$22</f>
        <v>2042.3076923076919</v>
      </c>
      <c r="R141" s="5">
        <f t="shared" si="714"/>
        <v>2042.3076923076919</v>
      </c>
      <c r="S141" s="5">
        <f t="shared" si="714"/>
        <v>2042.3076923076919</v>
      </c>
      <c r="T141" s="5">
        <f t="shared" si="714"/>
        <v>2042.3076923076919</v>
      </c>
      <c r="U141" s="5">
        <f t="shared" si="714"/>
        <v>2042.3076923076919</v>
      </c>
      <c r="V141" s="5">
        <f t="shared" si="714"/>
        <v>2042.3076923076919</v>
      </c>
      <c r="W141" s="5">
        <f t="shared" si="714"/>
        <v>2042.3076923076919</v>
      </c>
      <c r="X141" s="5">
        <f t="shared" si="714"/>
        <v>2042.3076923076919</v>
      </c>
      <c r="Y141" s="5">
        <f t="shared" si="714"/>
        <v>2042.3076923076919</v>
      </c>
      <c r="Z141" s="5">
        <f t="shared" si="714"/>
        <v>2042.3076923076919</v>
      </c>
      <c r="AA141" s="5">
        <f t="shared" si="714"/>
        <v>2042.3076923076919</v>
      </c>
      <c r="AB141" s="5">
        <f t="shared" si="714"/>
        <v>2042.3076923076919</v>
      </c>
      <c r="AC141" s="27">
        <f>SUM(Q141:AB141)</f>
        <v>24507.692307692301</v>
      </c>
      <c r="AD141" s="5">
        <f t="shared" ref="AD141:AO141" si="715">AD69*$C$22</f>
        <v>2042.3076923076919</v>
      </c>
      <c r="AE141" s="5">
        <f t="shared" si="715"/>
        <v>2042.3076923076919</v>
      </c>
      <c r="AF141" s="5">
        <f t="shared" si="715"/>
        <v>2042.3076923076919</v>
      </c>
      <c r="AG141" s="5">
        <f t="shared" si="715"/>
        <v>2042.3076923076919</v>
      </c>
      <c r="AH141" s="5">
        <f t="shared" si="715"/>
        <v>2042.3076923076919</v>
      </c>
      <c r="AI141" s="5">
        <f t="shared" si="715"/>
        <v>2042.3076923076919</v>
      </c>
      <c r="AJ141" s="5">
        <f t="shared" si="715"/>
        <v>2042.3076923076919</v>
      </c>
      <c r="AK141" s="5">
        <f t="shared" si="715"/>
        <v>2042.3076923076919</v>
      </c>
      <c r="AL141" s="5">
        <f t="shared" si="715"/>
        <v>2042.3076923076919</v>
      </c>
      <c r="AM141" s="5">
        <f t="shared" si="715"/>
        <v>2042.3076923076919</v>
      </c>
      <c r="AN141" s="5">
        <f t="shared" si="715"/>
        <v>2042.3076923076919</v>
      </c>
      <c r="AO141" s="5">
        <f t="shared" si="715"/>
        <v>2042.3076923076919</v>
      </c>
      <c r="AP141" s="27">
        <f>SUM(AD141:AO141)</f>
        <v>24507.692307692301</v>
      </c>
    </row>
    <row r="142" spans="2:42" x14ac:dyDescent="0.2">
      <c r="B142" s="12" t="str">
        <f t="shared" si="706"/>
        <v>Vendor #4 Name</v>
      </c>
      <c r="D142" s="5">
        <f t="shared" ref="D142:O142" si="716">D70*$C$22</f>
        <v>2042.3076923076919</v>
      </c>
      <c r="E142" s="5">
        <f t="shared" si="716"/>
        <v>2042.3076923076919</v>
      </c>
      <c r="F142" s="5">
        <f t="shared" si="716"/>
        <v>2042.3076923076919</v>
      </c>
      <c r="G142" s="5">
        <f t="shared" si="716"/>
        <v>2042.3076923076919</v>
      </c>
      <c r="H142" s="5">
        <f t="shared" si="716"/>
        <v>2042.3076923076919</v>
      </c>
      <c r="I142" s="5">
        <f t="shared" si="716"/>
        <v>2042.3076923076919</v>
      </c>
      <c r="J142" s="5">
        <f t="shared" si="716"/>
        <v>2042.3076923076919</v>
      </c>
      <c r="K142" s="5">
        <f t="shared" si="716"/>
        <v>2042.3076923076919</v>
      </c>
      <c r="L142" s="5">
        <f t="shared" si="716"/>
        <v>2042.3076923076919</v>
      </c>
      <c r="M142" s="5">
        <f t="shared" si="716"/>
        <v>2042.3076923076919</v>
      </c>
      <c r="N142" s="5">
        <f t="shared" si="716"/>
        <v>2042.3076923076919</v>
      </c>
      <c r="O142" s="5">
        <f t="shared" si="716"/>
        <v>2042.3076923076919</v>
      </c>
      <c r="P142" s="27">
        <f>SUM(D142:O142)</f>
        <v>24507.692307692301</v>
      </c>
      <c r="Q142" s="5">
        <f t="shared" ref="Q142:AB142" si="717">Q70*$C$22</f>
        <v>2042.3076923076919</v>
      </c>
      <c r="R142" s="5">
        <f t="shared" si="717"/>
        <v>2042.3076923076919</v>
      </c>
      <c r="S142" s="5">
        <f t="shared" si="717"/>
        <v>2042.3076923076919</v>
      </c>
      <c r="T142" s="5">
        <f t="shared" si="717"/>
        <v>2042.3076923076919</v>
      </c>
      <c r="U142" s="5">
        <f t="shared" si="717"/>
        <v>2042.3076923076919</v>
      </c>
      <c r="V142" s="5">
        <f t="shared" si="717"/>
        <v>2042.3076923076919</v>
      </c>
      <c r="W142" s="5">
        <f t="shared" si="717"/>
        <v>2042.3076923076919</v>
      </c>
      <c r="X142" s="5">
        <f t="shared" si="717"/>
        <v>2042.3076923076919</v>
      </c>
      <c r="Y142" s="5">
        <f t="shared" si="717"/>
        <v>2042.3076923076919</v>
      </c>
      <c r="Z142" s="5">
        <f t="shared" si="717"/>
        <v>2042.3076923076919</v>
      </c>
      <c r="AA142" s="5">
        <f t="shared" si="717"/>
        <v>2042.3076923076919</v>
      </c>
      <c r="AB142" s="5">
        <f t="shared" si="717"/>
        <v>2042.3076923076919</v>
      </c>
      <c r="AC142" s="27">
        <f>SUM(Q142:AB142)</f>
        <v>24507.692307692301</v>
      </c>
      <c r="AD142" s="5">
        <f t="shared" ref="AD142:AO142" si="718">AD70*$C$22</f>
        <v>2042.3076923076919</v>
      </c>
      <c r="AE142" s="5">
        <f t="shared" si="718"/>
        <v>2042.3076923076919</v>
      </c>
      <c r="AF142" s="5">
        <f t="shared" si="718"/>
        <v>2042.3076923076919</v>
      </c>
      <c r="AG142" s="5">
        <f t="shared" si="718"/>
        <v>2042.3076923076919</v>
      </c>
      <c r="AH142" s="5">
        <f t="shared" si="718"/>
        <v>2042.3076923076919</v>
      </c>
      <c r="AI142" s="5">
        <f t="shared" si="718"/>
        <v>2042.3076923076919</v>
      </c>
      <c r="AJ142" s="5">
        <f t="shared" si="718"/>
        <v>2042.3076923076919</v>
      </c>
      <c r="AK142" s="5">
        <f t="shared" si="718"/>
        <v>2042.3076923076919</v>
      </c>
      <c r="AL142" s="5">
        <f t="shared" si="718"/>
        <v>2042.3076923076919</v>
      </c>
      <c r="AM142" s="5">
        <f t="shared" si="718"/>
        <v>2042.3076923076919</v>
      </c>
      <c r="AN142" s="5">
        <f t="shared" si="718"/>
        <v>2042.3076923076919</v>
      </c>
      <c r="AO142" s="5">
        <f t="shared" si="718"/>
        <v>2042.3076923076919</v>
      </c>
      <c r="AP142" s="27">
        <f>SUM(AD142:AO142)</f>
        <v>24507.692307692301</v>
      </c>
    </row>
    <row r="143" spans="2:42" x14ac:dyDescent="0.2">
      <c r="B143" s="12" t="str">
        <f t="shared" si="706"/>
        <v>Vendor #5 Name</v>
      </c>
      <c r="D143" s="5">
        <f t="shared" ref="D143:O143" si="719">D69*$C$22</f>
        <v>2042.3076923076919</v>
      </c>
      <c r="E143" s="5">
        <f t="shared" si="719"/>
        <v>2042.3076923076919</v>
      </c>
      <c r="F143" s="5">
        <f t="shared" si="719"/>
        <v>2042.3076923076919</v>
      </c>
      <c r="G143" s="5">
        <f t="shared" si="719"/>
        <v>2042.3076923076919</v>
      </c>
      <c r="H143" s="5">
        <f t="shared" si="719"/>
        <v>2042.3076923076919</v>
      </c>
      <c r="I143" s="5">
        <f t="shared" si="719"/>
        <v>2042.3076923076919</v>
      </c>
      <c r="J143" s="5">
        <f t="shared" si="719"/>
        <v>2042.3076923076919</v>
      </c>
      <c r="K143" s="5">
        <f t="shared" si="719"/>
        <v>2042.3076923076919</v>
      </c>
      <c r="L143" s="5">
        <f t="shared" si="719"/>
        <v>2042.3076923076919</v>
      </c>
      <c r="M143" s="5">
        <f t="shared" si="719"/>
        <v>2042.3076923076919</v>
      </c>
      <c r="N143" s="5">
        <f t="shared" si="719"/>
        <v>2042.3076923076919</v>
      </c>
      <c r="O143" s="5">
        <f t="shared" si="719"/>
        <v>2042.3076923076919</v>
      </c>
      <c r="P143" s="27">
        <f t="shared" ref="P143:P145" si="720">SUM(D143:O143)</f>
        <v>24507.692307692301</v>
      </c>
      <c r="Q143" s="5">
        <f t="shared" ref="Q143:AB143" si="721">Q69*$C$22</f>
        <v>2042.3076923076919</v>
      </c>
      <c r="R143" s="5">
        <f t="shared" si="721"/>
        <v>2042.3076923076919</v>
      </c>
      <c r="S143" s="5">
        <f t="shared" si="721"/>
        <v>2042.3076923076919</v>
      </c>
      <c r="T143" s="5">
        <f t="shared" si="721"/>
        <v>2042.3076923076919</v>
      </c>
      <c r="U143" s="5">
        <f t="shared" si="721"/>
        <v>2042.3076923076919</v>
      </c>
      <c r="V143" s="5">
        <f t="shared" si="721"/>
        <v>2042.3076923076919</v>
      </c>
      <c r="W143" s="5">
        <f t="shared" si="721"/>
        <v>2042.3076923076919</v>
      </c>
      <c r="X143" s="5">
        <f t="shared" si="721"/>
        <v>2042.3076923076919</v>
      </c>
      <c r="Y143" s="5">
        <f t="shared" si="721"/>
        <v>2042.3076923076919</v>
      </c>
      <c r="Z143" s="5">
        <f t="shared" si="721"/>
        <v>2042.3076923076919</v>
      </c>
      <c r="AA143" s="5">
        <f t="shared" si="721"/>
        <v>2042.3076923076919</v>
      </c>
      <c r="AB143" s="5">
        <f t="shared" si="721"/>
        <v>2042.3076923076919</v>
      </c>
      <c r="AC143" s="27">
        <f t="shared" ref="AC143:AC145" si="722">SUM(Q143:AB143)</f>
        <v>24507.692307692301</v>
      </c>
      <c r="AD143" s="5">
        <f t="shared" ref="AD143:AO143" si="723">AD69*$C$22</f>
        <v>2042.3076923076919</v>
      </c>
      <c r="AE143" s="5">
        <f t="shared" si="723"/>
        <v>2042.3076923076919</v>
      </c>
      <c r="AF143" s="5">
        <f t="shared" si="723"/>
        <v>2042.3076923076919</v>
      </c>
      <c r="AG143" s="5">
        <f t="shared" si="723"/>
        <v>2042.3076923076919</v>
      </c>
      <c r="AH143" s="5">
        <f t="shared" si="723"/>
        <v>2042.3076923076919</v>
      </c>
      <c r="AI143" s="5">
        <f t="shared" si="723"/>
        <v>2042.3076923076919</v>
      </c>
      <c r="AJ143" s="5">
        <f t="shared" si="723"/>
        <v>2042.3076923076919</v>
      </c>
      <c r="AK143" s="5">
        <f t="shared" si="723"/>
        <v>2042.3076923076919</v>
      </c>
      <c r="AL143" s="5">
        <f t="shared" si="723"/>
        <v>2042.3076923076919</v>
      </c>
      <c r="AM143" s="5">
        <f t="shared" si="723"/>
        <v>2042.3076923076919</v>
      </c>
      <c r="AN143" s="5">
        <f t="shared" si="723"/>
        <v>2042.3076923076919</v>
      </c>
      <c r="AO143" s="5">
        <f t="shared" si="723"/>
        <v>2042.3076923076919</v>
      </c>
      <c r="AP143" s="27">
        <f t="shared" ref="AP143:AP145" si="724">SUM(AD143:AO143)</f>
        <v>24507.692307692301</v>
      </c>
    </row>
    <row r="144" spans="2:42" x14ac:dyDescent="0.2">
      <c r="B144" s="12" t="str">
        <f t="shared" si="706"/>
        <v>Vendor #6 Name</v>
      </c>
      <c r="D144" s="5">
        <f t="shared" ref="D144:O144" si="725">D72*$C$22</f>
        <v>2042.3076923076919</v>
      </c>
      <c r="E144" s="5">
        <f t="shared" si="725"/>
        <v>2042.3076923076919</v>
      </c>
      <c r="F144" s="5">
        <f t="shared" si="725"/>
        <v>2042.3076923076919</v>
      </c>
      <c r="G144" s="5">
        <f t="shared" si="725"/>
        <v>2042.3076923076919</v>
      </c>
      <c r="H144" s="5">
        <f t="shared" si="725"/>
        <v>2042.3076923076919</v>
      </c>
      <c r="I144" s="5">
        <f t="shared" si="725"/>
        <v>2042.3076923076919</v>
      </c>
      <c r="J144" s="5">
        <f t="shared" si="725"/>
        <v>2042.3076923076919</v>
      </c>
      <c r="K144" s="5">
        <f t="shared" si="725"/>
        <v>2042.3076923076919</v>
      </c>
      <c r="L144" s="5">
        <f t="shared" si="725"/>
        <v>2042.3076923076919</v>
      </c>
      <c r="M144" s="5">
        <f t="shared" si="725"/>
        <v>2042.3076923076919</v>
      </c>
      <c r="N144" s="5">
        <f t="shared" si="725"/>
        <v>2042.3076923076919</v>
      </c>
      <c r="O144" s="5">
        <f t="shared" si="725"/>
        <v>2042.3076923076919</v>
      </c>
      <c r="P144" s="27">
        <f t="shared" si="720"/>
        <v>24507.692307692301</v>
      </c>
      <c r="Q144" s="5">
        <f t="shared" ref="Q144:AB144" si="726">Q72*$C$22</f>
        <v>2042.3076923076919</v>
      </c>
      <c r="R144" s="5">
        <f t="shared" si="726"/>
        <v>2042.3076923076919</v>
      </c>
      <c r="S144" s="5">
        <f t="shared" si="726"/>
        <v>2042.3076923076919</v>
      </c>
      <c r="T144" s="5">
        <f t="shared" si="726"/>
        <v>2042.3076923076919</v>
      </c>
      <c r="U144" s="5">
        <f t="shared" si="726"/>
        <v>2042.3076923076919</v>
      </c>
      <c r="V144" s="5">
        <f t="shared" si="726"/>
        <v>2042.3076923076919</v>
      </c>
      <c r="W144" s="5">
        <f t="shared" si="726"/>
        <v>2042.3076923076919</v>
      </c>
      <c r="X144" s="5">
        <f t="shared" si="726"/>
        <v>2042.3076923076919</v>
      </c>
      <c r="Y144" s="5">
        <f t="shared" si="726"/>
        <v>2042.3076923076919</v>
      </c>
      <c r="Z144" s="5">
        <f t="shared" si="726"/>
        <v>2042.3076923076919</v>
      </c>
      <c r="AA144" s="5">
        <f t="shared" si="726"/>
        <v>2042.3076923076919</v>
      </c>
      <c r="AB144" s="5">
        <f t="shared" si="726"/>
        <v>2042.3076923076919</v>
      </c>
      <c r="AC144" s="27">
        <f t="shared" si="722"/>
        <v>24507.692307692301</v>
      </c>
      <c r="AD144" s="5">
        <f t="shared" ref="AD144:AO144" si="727">AD72*$C$22</f>
        <v>2042.3076923076919</v>
      </c>
      <c r="AE144" s="5">
        <f t="shared" si="727"/>
        <v>2042.3076923076919</v>
      </c>
      <c r="AF144" s="5">
        <f t="shared" si="727"/>
        <v>2042.3076923076919</v>
      </c>
      <c r="AG144" s="5">
        <f t="shared" si="727"/>
        <v>2042.3076923076919</v>
      </c>
      <c r="AH144" s="5">
        <f t="shared" si="727"/>
        <v>2042.3076923076919</v>
      </c>
      <c r="AI144" s="5">
        <f t="shared" si="727"/>
        <v>2042.3076923076919</v>
      </c>
      <c r="AJ144" s="5">
        <f t="shared" si="727"/>
        <v>2042.3076923076919</v>
      </c>
      <c r="AK144" s="5">
        <f t="shared" si="727"/>
        <v>2042.3076923076919</v>
      </c>
      <c r="AL144" s="5">
        <f t="shared" si="727"/>
        <v>2042.3076923076919</v>
      </c>
      <c r="AM144" s="5">
        <f t="shared" si="727"/>
        <v>2042.3076923076919</v>
      </c>
      <c r="AN144" s="5">
        <f t="shared" si="727"/>
        <v>2042.3076923076919</v>
      </c>
      <c r="AO144" s="5">
        <f t="shared" si="727"/>
        <v>2042.3076923076919</v>
      </c>
      <c r="AP144" s="27">
        <f t="shared" si="724"/>
        <v>24507.692307692301</v>
      </c>
    </row>
    <row r="145" spans="2:42" s="17" customFormat="1" x14ac:dyDescent="0.2">
      <c r="B145" s="17" t="s">
        <v>13</v>
      </c>
      <c r="C145" s="18"/>
      <c r="D145" s="27">
        <f t="shared" ref="D145:O145" si="728">SUM(D139:D144)</f>
        <v>12253.846153846151</v>
      </c>
      <c r="E145" s="27">
        <f t="shared" si="728"/>
        <v>12253.846153846151</v>
      </c>
      <c r="F145" s="27">
        <f t="shared" si="728"/>
        <v>12253.846153846151</v>
      </c>
      <c r="G145" s="27">
        <f t="shared" si="728"/>
        <v>12253.846153846151</v>
      </c>
      <c r="H145" s="27">
        <f t="shared" si="728"/>
        <v>12253.846153846151</v>
      </c>
      <c r="I145" s="27">
        <f t="shared" si="728"/>
        <v>12253.846153846151</v>
      </c>
      <c r="J145" s="27">
        <f t="shared" si="728"/>
        <v>12253.846153846151</v>
      </c>
      <c r="K145" s="27">
        <f t="shared" si="728"/>
        <v>12253.846153846151</v>
      </c>
      <c r="L145" s="27">
        <f t="shared" si="728"/>
        <v>12253.846153846151</v>
      </c>
      <c r="M145" s="27">
        <f t="shared" si="728"/>
        <v>12253.846153846151</v>
      </c>
      <c r="N145" s="27">
        <f t="shared" si="728"/>
        <v>12253.846153846151</v>
      </c>
      <c r="O145" s="27">
        <f t="shared" si="728"/>
        <v>12253.846153846151</v>
      </c>
      <c r="P145" s="27">
        <f t="shared" si="720"/>
        <v>147046.15384615384</v>
      </c>
      <c r="Q145" s="27">
        <f t="shared" ref="Q145:AB145" si="729">SUM(Q139:Q144)</f>
        <v>12253.846153846151</v>
      </c>
      <c r="R145" s="27">
        <f t="shared" si="729"/>
        <v>12253.846153846151</v>
      </c>
      <c r="S145" s="27">
        <f t="shared" si="729"/>
        <v>12253.846153846151</v>
      </c>
      <c r="T145" s="27">
        <f t="shared" si="729"/>
        <v>12253.846153846151</v>
      </c>
      <c r="U145" s="27">
        <f t="shared" si="729"/>
        <v>12253.846153846151</v>
      </c>
      <c r="V145" s="27">
        <f t="shared" si="729"/>
        <v>12253.846153846151</v>
      </c>
      <c r="W145" s="27">
        <f t="shared" si="729"/>
        <v>12253.846153846151</v>
      </c>
      <c r="X145" s="27">
        <f t="shared" si="729"/>
        <v>12253.846153846151</v>
      </c>
      <c r="Y145" s="27">
        <f t="shared" si="729"/>
        <v>12253.846153846151</v>
      </c>
      <c r="Z145" s="27">
        <f t="shared" si="729"/>
        <v>12253.846153846151</v>
      </c>
      <c r="AA145" s="27">
        <f t="shared" si="729"/>
        <v>12253.846153846151</v>
      </c>
      <c r="AB145" s="27">
        <f t="shared" si="729"/>
        <v>12253.846153846151</v>
      </c>
      <c r="AC145" s="27">
        <f t="shared" si="722"/>
        <v>147046.15384615384</v>
      </c>
      <c r="AD145" s="27">
        <f t="shared" ref="AD145:AO145" si="730">SUM(AD139:AD144)</f>
        <v>12253.846153846151</v>
      </c>
      <c r="AE145" s="27">
        <f t="shared" si="730"/>
        <v>12253.846153846151</v>
      </c>
      <c r="AF145" s="27">
        <f t="shared" si="730"/>
        <v>12253.846153846151</v>
      </c>
      <c r="AG145" s="27">
        <f t="shared" si="730"/>
        <v>12253.846153846151</v>
      </c>
      <c r="AH145" s="27">
        <f t="shared" si="730"/>
        <v>12253.846153846151</v>
      </c>
      <c r="AI145" s="27">
        <f t="shared" si="730"/>
        <v>12253.846153846151</v>
      </c>
      <c r="AJ145" s="27">
        <f t="shared" si="730"/>
        <v>12253.846153846151</v>
      </c>
      <c r="AK145" s="27">
        <f t="shared" si="730"/>
        <v>12253.846153846151</v>
      </c>
      <c r="AL145" s="27">
        <f t="shared" si="730"/>
        <v>12253.846153846151</v>
      </c>
      <c r="AM145" s="27">
        <f t="shared" si="730"/>
        <v>12253.846153846151</v>
      </c>
      <c r="AN145" s="27">
        <f t="shared" si="730"/>
        <v>12253.846153846151</v>
      </c>
      <c r="AO145" s="27">
        <f t="shared" si="730"/>
        <v>12253.846153846151</v>
      </c>
      <c r="AP145" s="27">
        <f t="shared" si="724"/>
        <v>147046.15384615384</v>
      </c>
    </row>
    <row r="147" spans="2:42" s="16" customFormat="1" x14ac:dyDescent="0.2">
      <c r="B147" s="16" t="s">
        <v>30</v>
      </c>
      <c r="C147" s="7"/>
      <c r="D147" s="7">
        <v>1</v>
      </c>
      <c r="E147" s="7">
        <v>2</v>
      </c>
      <c r="F147" s="7">
        <v>3</v>
      </c>
      <c r="G147" s="7">
        <v>4</v>
      </c>
      <c r="H147" s="7">
        <v>5</v>
      </c>
      <c r="I147" s="7">
        <v>6</v>
      </c>
      <c r="J147" s="7">
        <v>7</v>
      </c>
      <c r="K147" s="7">
        <v>8</v>
      </c>
      <c r="L147" s="7">
        <v>9</v>
      </c>
      <c r="M147" s="7">
        <v>10</v>
      </c>
      <c r="N147" s="7">
        <v>11</v>
      </c>
      <c r="O147" s="7">
        <v>12</v>
      </c>
      <c r="P147" s="7" t="s">
        <v>1</v>
      </c>
      <c r="Q147" s="7">
        <v>13</v>
      </c>
      <c r="R147" s="7">
        <v>14</v>
      </c>
      <c r="S147" s="7">
        <v>15</v>
      </c>
      <c r="T147" s="7">
        <v>16</v>
      </c>
      <c r="U147" s="7">
        <v>17</v>
      </c>
      <c r="V147" s="7">
        <v>18</v>
      </c>
      <c r="W147" s="7">
        <v>19</v>
      </c>
      <c r="X147" s="7">
        <v>20</v>
      </c>
      <c r="Y147" s="7">
        <v>21</v>
      </c>
      <c r="Z147" s="7">
        <v>22</v>
      </c>
      <c r="AA147" s="7">
        <v>23</v>
      </c>
      <c r="AB147" s="7">
        <v>24</v>
      </c>
      <c r="AC147" s="7" t="s">
        <v>2</v>
      </c>
      <c r="AD147" s="7">
        <v>25</v>
      </c>
      <c r="AE147" s="7">
        <v>26</v>
      </c>
      <c r="AF147" s="7">
        <v>27</v>
      </c>
      <c r="AG147" s="7">
        <v>28</v>
      </c>
      <c r="AH147" s="7">
        <v>29</v>
      </c>
      <c r="AI147" s="7">
        <v>30</v>
      </c>
      <c r="AJ147" s="7">
        <v>31</v>
      </c>
      <c r="AK147" s="7">
        <v>32</v>
      </c>
      <c r="AL147" s="7">
        <v>33</v>
      </c>
      <c r="AM147" s="7">
        <v>34</v>
      </c>
      <c r="AN147" s="7">
        <v>35</v>
      </c>
      <c r="AO147" s="7">
        <v>36</v>
      </c>
      <c r="AP147" s="7" t="s">
        <v>3</v>
      </c>
    </row>
    <row r="148" spans="2:42" x14ac:dyDescent="0.2">
      <c r="B148" s="12" t="str">
        <f t="shared" ref="B148:B153" si="731">A7</f>
        <v>Microsoft</v>
      </c>
      <c r="D148" s="5">
        <f t="shared" ref="D148:O148" si="732">$C$20*D76</f>
        <v>520.83333333333326</v>
      </c>
      <c r="E148" s="5">
        <f t="shared" si="732"/>
        <v>520.83333333333326</v>
      </c>
      <c r="F148" s="5">
        <f t="shared" si="732"/>
        <v>520.83333333333326</v>
      </c>
      <c r="G148" s="5">
        <f t="shared" si="732"/>
        <v>520.83333333333326</v>
      </c>
      <c r="H148" s="5">
        <f t="shared" si="732"/>
        <v>520.83333333333326</v>
      </c>
      <c r="I148" s="5">
        <f t="shared" si="732"/>
        <v>520.83333333333326</v>
      </c>
      <c r="J148" s="5">
        <f t="shared" si="732"/>
        <v>520.83333333333326</v>
      </c>
      <c r="K148" s="5">
        <f t="shared" si="732"/>
        <v>520.83333333333326</v>
      </c>
      <c r="L148" s="5">
        <f t="shared" si="732"/>
        <v>520.83333333333326</v>
      </c>
      <c r="M148" s="5">
        <f t="shared" si="732"/>
        <v>520.83333333333326</v>
      </c>
      <c r="N148" s="5">
        <f t="shared" si="732"/>
        <v>520.83333333333326</v>
      </c>
      <c r="O148" s="5">
        <f t="shared" si="732"/>
        <v>520.83333333333326</v>
      </c>
      <c r="P148" s="27">
        <f>SUM(D148:O148)</f>
        <v>6249.9999999999973</v>
      </c>
      <c r="Q148" s="5">
        <f t="shared" ref="Q148:AB148" si="733">$C$20*Q76</f>
        <v>520.83333333333326</v>
      </c>
      <c r="R148" s="5">
        <f t="shared" si="733"/>
        <v>520.83333333333326</v>
      </c>
      <c r="S148" s="5">
        <f t="shared" si="733"/>
        <v>520.83333333333326</v>
      </c>
      <c r="T148" s="5">
        <f t="shared" si="733"/>
        <v>520.83333333333326</v>
      </c>
      <c r="U148" s="5">
        <f t="shared" si="733"/>
        <v>520.83333333333326</v>
      </c>
      <c r="V148" s="5">
        <f t="shared" si="733"/>
        <v>520.83333333333326</v>
      </c>
      <c r="W148" s="5">
        <f t="shared" si="733"/>
        <v>520.83333333333326</v>
      </c>
      <c r="X148" s="5">
        <f t="shared" si="733"/>
        <v>520.83333333333326</v>
      </c>
      <c r="Y148" s="5">
        <f t="shared" si="733"/>
        <v>520.83333333333326</v>
      </c>
      <c r="Z148" s="5">
        <f t="shared" si="733"/>
        <v>520.83333333333326</v>
      </c>
      <c r="AA148" s="5">
        <f t="shared" si="733"/>
        <v>520.83333333333326</v>
      </c>
      <c r="AB148" s="5">
        <f t="shared" si="733"/>
        <v>520.83333333333326</v>
      </c>
      <c r="AC148" s="27">
        <f>SUM(Q148:AB148)</f>
        <v>6249.9999999999973</v>
      </c>
      <c r="AD148" s="5">
        <f t="shared" ref="AD148:AO148" si="734">$C$20*AD76</f>
        <v>520.83333333333326</v>
      </c>
      <c r="AE148" s="5">
        <f t="shared" si="734"/>
        <v>520.83333333333326</v>
      </c>
      <c r="AF148" s="5">
        <f t="shared" si="734"/>
        <v>520.83333333333326</v>
      </c>
      <c r="AG148" s="5">
        <f t="shared" si="734"/>
        <v>520.83333333333326</v>
      </c>
      <c r="AH148" s="5">
        <f t="shared" si="734"/>
        <v>520.83333333333326</v>
      </c>
      <c r="AI148" s="5">
        <f t="shared" si="734"/>
        <v>520.83333333333326</v>
      </c>
      <c r="AJ148" s="5">
        <f t="shared" si="734"/>
        <v>520.83333333333326</v>
      </c>
      <c r="AK148" s="5">
        <f t="shared" si="734"/>
        <v>520.83333333333326</v>
      </c>
      <c r="AL148" s="5">
        <f t="shared" si="734"/>
        <v>520.83333333333326</v>
      </c>
      <c r="AM148" s="5">
        <f t="shared" si="734"/>
        <v>520.83333333333326</v>
      </c>
      <c r="AN148" s="5">
        <f t="shared" si="734"/>
        <v>520.83333333333326</v>
      </c>
      <c r="AO148" s="5">
        <f t="shared" si="734"/>
        <v>520.83333333333326</v>
      </c>
      <c r="AP148" s="27">
        <f>SUM(AD148:AO148)</f>
        <v>6249.9999999999973</v>
      </c>
    </row>
    <row r="149" spans="2:42" x14ac:dyDescent="0.2">
      <c r="B149" s="12" t="str">
        <f t="shared" si="731"/>
        <v>Vendor #2 Name</v>
      </c>
      <c r="D149" s="5">
        <f t="shared" ref="D149:O149" si="735">$C$20*D77</f>
        <v>520.83333333333326</v>
      </c>
      <c r="E149" s="5">
        <f t="shared" si="735"/>
        <v>520.83333333333326</v>
      </c>
      <c r="F149" s="5">
        <f t="shared" si="735"/>
        <v>520.83333333333326</v>
      </c>
      <c r="G149" s="5">
        <f t="shared" si="735"/>
        <v>520.83333333333326</v>
      </c>
      <c r="H149" s="5">
        <f t="shared" si="735"/>
        <v>520.83333333333326</v>
      </c>
      <c r="I149" s="5">
        <f t="shared" si="735"/>
        <v>520.83333333333326</v>
      </c>
      <c r="J149" s="5">
        <f t="shared" si="735"/>
        <v>520.83333333333326</v>
      </c>
      <c r="K149" s="5">
        <f t="shared" si="735"/>
        <v>520.83333333333326</v>
      </c>
      <c r="L149" s="5">
        <f t="shared" si="735"/>
        <v>520.83333333333326</v>
      </c>
      <c r="M149" s="5">
        <f t="shared" si="735"/>
        <v>520.83333333333326</v>
      </c>
      <c r="N149" s="5">
        <f t="shared" si="735"/>
        <v>520.83333333333326</v>
      </c>
      <c r="O149" s="5">
        <f t="shared" si="735"/>
        <v>520.83333333333326</v>
      </c>
      <c r="P149" s="27">
        <f>SUM(D149:O149)</f>
        <v>6249.9999999999973</v>
      </c>
      <c r="Q149" s="5">
        <f t="shared" ref="Q149:AB149" si="736">$C$20*Q77</f>
        <v>520.83333333333326</v>
      </c>
      <c r="R149" s="5">
        <f t="shared" si="736"/>
        <v>520.83333333333326</v>
      </c>
      <c r="S149" s="5">
        <f t="shared" si="736"/>
        <v>520.83333333333326</v>
      </c>
      <c r="T149" s="5">
        <f t="shared" si="736"/>
        <v>520.83333333333326</v>
      </c>
      <c r="U149" s="5">
        <f t="shared" si="736"/>
        <v>520.83333333333326</v>
      </c>
      <c r="V149" s="5">
        <f t="shared" si="736"/>
        <v>520.83333333333326</v>
      </c>
      <c r="W149" s="5">
        <f t="shared" si="736"/>
        <v>520.83333333333326</v>
      </c>
      <c r="X149" s="5">
        <f t="shared" si="736"/>
        <v>520.83333333333326</v>
      </c>
      <c r="Y149" s="5">
        <f t="shared" si="736"/>
        <v>520.83333333333326</v>
      </c>
      <c r="Z149" s="5">
        <f t="shared" si="736"/>
        <v>520.83333333333326</v>
      </c>
      <c r="AA149" s="5">
        <f t="shared" si="736"/>
        <v>520.83333333333326</v>
      </c>
      <c r="AB149" s="5">
        <f t="shared" si="736"/>
        <v>520.83333333333326</v>
      </c>
      <c r="AC149" s="27">
        <f>SUM(Q149:AB149)</f>
        <v>6249.9999999999973</v>
      </c>
      <c r="AD149" s="5">
        <f t="shared" ref="AD149:AO149" si="737">$C$20*AD77</f>
        <v>520.83333333333326</v>
      </c>
      <c r="AE149" s="5">
        <f t="shared" si="737"/>
        <v>520.83333333333326</v>
      </c>
      <c r="AF149" s="5">
        <f t="shared" si="737"/>
        <v>520.83333333333326</v>
      </c>
      <c r="AG149" s="5">
        <f t="shared" si="737"/>
        <v>520.83333333333326</v>
      </c>
      <c r="AH149" s="5">
        <f t="shared" si="737"/>
        <v>520.83333333333326</v>
      </c>
      <c r="AI149" s="5">
        <f t="shared" si="737"/>
        <v>520.83333333333326</v>
      </c>
      <c r="AJ149" s="5">
        <f t="shared" si="737"/>
        <v>520.83333333333326</v>
      </c>
      <c r="AK149" s="5">
        <f t="shared" si="737"/>
        <v>520.83333333333326</v>
      </c>
      <c r="AL149" s="5">
        <f t="shared" si="737"/>
        <v>520.83333333333326</v>
      </c>
      <c r="AM149" s="5">
        <f t="shared" si="737"/>
        <v>520.83333333333326</v>
      </c>
      <c r="AN149" s="5">
        <f t="shared" si="737"/>
        <v>520.83333333333326</v>
      </c>
      <c r="AO149" s="5">
        <f t="shared" si="737"/>
        <v>520.83333333333326</v>
      </c>
      <c r="AP149" s="27">
        <f>SUM(AD149:AO149)</f>
        <v>6249.9999999999973</v>
      </c>
    </row>
    <row r="150" spans="2:42" x14ac:dyDescent="0.2">
      <c r="B150" s="12" t="str">
        <f t="shared" si="731"/>
        <v>Vendor #3 Name</v>
      </c>
      <c r="D150" s="5">
        <f t="shared" ref="D150:O150" si="738">$C$20*D80</f>
        <v>520.83333333333326</v>
      </c>
      <c r="E150" s="5">
        <f t="shared" si="738"/>
        <v>520.83333333333326</v>
      </c>
      <c r="F150" s="5">
        <f t="shared" si="738"/>
        <v>520.83333333333326</v>
      </c>
      <c r="G150" s="5">
        <f t="shared" si="738"/>
        <v>520.83333333333326</v>
      </c>
      <c r="H150" s="5">
        <f t="shared" si="738"/>
        <v>520.83333333333326</v>
      </c>
      <c r="I150" s="5">
        <f t="shared" si="738"/>
        <v>520.83333333333326</v>
      </c>
      <c r="J150" s="5">
        <f t="shared" si="738"/>
        <v>520.83333333333326</v>
      </c>
      <c r="K150" s="5">
        <f t="shared" si="738"/>
        <v>520.83333333333326</v>
      </c>
      <c r="L150" s="5">
        <f t="shared" si="738"/>
        <v>520.83333333333326</v>
      </c>
      <c r="M150" s="5">
        <f t="shared" si="738"/>
        <v>520.83333333333326</v>
      </c>
      <c r="N150" s="5">
        <f t="shared" si="738"/>
        <v>520.83333333333326</v>
      </c>
      <c r="O150" s="5">
        <f t="shared" si="738"/>
        <v>520.83333333333326</v>
      </c>
      <c r="P150" s="27">
        <f t="shared" ref="P150:P154" si="739">SUM(D150:O150)</f>
        <v>6249.9999999999973</v>
      </c>
      <c r="Q150" s="5">
        <f t="shared" ref="Q150:AB150" si="740">$C$20*Q80</f>
        <v>520.83333333333326</v>
      </c>
      <c r="R150" s="5">
        <f t="shared" si="740"/>
        <v>520.83333333333326</v>
      </c>
      <c r="S150" s="5">
        <f t="shared" si="740"/>
        <v>520.83333333333326</v>
      </c>
      <c r="T150" s="5">
        <f t="shared" si="740"/>
        <v>520.83333333333326</v>
      </c>
      <c r="U150" s="5">
        <f t="shared" si="740"/>
        <v>520.83333333333326</v>
      </c>
      <c r="V150" s="5">
        <f t="shared" si="740"/>
        <v>520.83333333333326</v>
      </c>
      <c r="W150" s="5">
        <f t="shared" si="740"/>
        <v>520.83333333333326</v>
      </c>
      <c r="X150" s="5">
        <f t="shared" si="740"/>
        <v>520.83333333333326</v>
      </c>
      <c r="Y150" s="5">
        <f t="shared" si="740"/>
        <v>520.83333333333326</v>
      </c>
      <c r="Z150" s="5">
        <f t="shared" si="740"/>
        <v>520.83333333333326</v>
      </c>
      <c r="AA150" s="5">
        <f t="shared" si="740"/>
        <v>520.83333333333326</v>
      </c>
      <c r="AB150" s="5">
        <f t="shared" si="740"/>
        <v>520.83333333333326</v>
      </c>
      <c r="AC150" s="27">
        <f t="shared" ref="AC150:AC154" si="741">SUM(Q150:AB150)</f>
        <v>6249.9999999999973</v>
      </c>
      <c r="AD150" s="5">
        <f t="shared" ref="AD150:AO150" si="742">$C$20*AD80</f>
        <v>520.83333333333326</v>
      </c>
      <c r="AE150" s="5">
        <f t="shared" si="742"/>
        <v>520.83333333333326</v>
      </c>
      <c r="AF150" s="5">
        <f t="shared" si="742"/>
        <v>520.83333333333326</v>
      </c>
      <c r="AG150" s="5">
        <f t="shared" si="742"/>
        <v>520.83333333333326</v>
      </c>
      <c r="AH150" s="5">
        <f t="shared" si="742"/>
        <v>520.83333333333326</v>
      </c>
      <c r="AI150" s="5">
        <f t="shared" si="742"/>
        <v>520.83333333333326</v>
      </c>
      <c r="AJ150" s="5">
        <f t="shared" si="742"/>
        <v>520.83333333333326</v>
      </c>
      <c r="AK150" s="5">
        <f t="shared" si="742"/>
        <v>520.83333333333326</v>
      </c>
      <c r="AL150" s="5">
        <f t="shared" si="742"/>
        <v>520.83333333333326</v>
      </c>
      <c r="AM150" s="5">
        <f t="shared" si="742"/>
        <v>520.83333333333326</v>
      </c>
      <c r="AN150" s="5">
        <f t="shared" si="742"/>
        <v>520.83333333333326</v>
      </c>
      <c r="AO150" s="5">
        <f t="shared" si="742"/>
        <v>520.83333333333326</v>
      </c>
      <c r="AP150" s="27">
        <f t="shared" ref="AP150:AP154" si="743">SUM(AD150:AO150)</f>
        <v>6249.9999999999973</v>
      </c>
    </row>
    <row r="151" spans="2:42" x14ac:dyDescent="0.2">
      <c r="B151" s="12" t="str">
        <f t="shared" si="731"/>
        <v>Vendor #4 Name</v>
      </c>
      <c r="D151" s="5">
        <f t="shared" ref="D151:O151" si="744">$C$20*D81</f>
        <v>520.83333333333326</v>
      </c>
      <c r="E151" s="5">
        <f t="shared" si="744"/>
        <v>520.83333333333326</v>
      </c>
      <c r="F151" s="5">
        <f t="shared" si="744"/>
        <v>520.83333333333326</v>
      </c>
      <c r="G151" s="5">
        <f t="shared" si="744"/>
        <v>520.83333333333326</v>
      </c>
      <c r="H151" s="5">
        <f t="shared" si="744"/>
        <v>520.83333333333326</v>
      </c>
      <c r="I151" s="5">
        <f t="shared" si="744"/>
        <v>520.83333333333326</v>
      </c>
      <c r="J151" s="5">
        <f t="shared" si="744"/>
        <v>520.83333333333326</v>
      </c>
      <c r="K151" s="5">
        <f t="shared" si="744"/>
        <v>520.83333333333326</v>
      </c>
      <c r="L151" s="5">
        <f t="shared" si="744"/>
        <v>520.83333333333326</v>
      </c>
      <c r="M151" s="5">
        <f t="shared" si="744"/>
        <v>520.83333333333326</v>
      </c>
      <c r="N151" s="5">
        <f t="shared" si="744"/>
        <v>520.83333333333326</v>
      </c>
      <c r="O151" s="5">
        <f t="shared" si="744"/>
        <v>520.83333333333326</v>
      </c>
      <c r="P151" s="27">
        <f t="shared" ref="P151" si="745">SUM(D151:O151)</f>
        <v>6249.9999999999973</v>
      </c>
      <c r="Q151" s="5">
        <f t="shared" ref="Q151:AB151" si="746">$C$20*Q81</f>
        <v>520.83333333333326</v>
      </c>
      <c r="R151" s="5">
        <f t="shared" si="746"/>
        <v>520.83333333333326</v>
      </c>
      <c r="S151" s="5">
        <f t="shared" si="746"/>
        <v>520.83333333333326</v>
      </c>
      <c r="T151" s="5">
        <f t="shared" si="746"/>
        <v>520.83333333333326</v>
      </c>
      <c r="U151" s="5">
        <f t="shared" si="746"/>
        <v>520.83333333333326</v>
      </c>
      <c r="V151" s="5">
        <f t="shared" si="746"/>
        <v>520.83333333333326</v>
      </c>
      <c r="W151" s="5">
        <f t="shared" si="746"/>
        <v>520.83333333333326</v>
      </c>
      <c r="X151" s="5">
        <f t="shared" si="746"/>
        <v>520.83333333333326</v>
      </c>
      <c r="Y151" s="5">
        <f t="shared" si="746"/>
        <v>520.83333333333326</v>
      </c>
      <c r="Z151" s="5">
        <f t="shared" si="746"/>
        <v>520.83333333333326</v>
      </c>
      <c r="AA151" s="5">
        <f t="shared" si="746"/>
        <v>520.83333333333326</v>
      </c>
      <c r="AB151" s="5">
        <f t="shared" si="746"/>
        <v>520.83333333333326</v>
      </c>
      <c r="AC151" s="27">
        <f t="shared" ref="AC151" si="747">SUM(Q151:AB151)</f>
        <v>6249.9999999999973</v>
      </c>
      <c r="AD151" s="5">
        <f t="shared" ref="AD151:AO151" si="748">$C$20*AD81</f>
        <v>520.83333333333326</v>
      </c>
      <c r="AE151" s="5">
        <f t="shared" si="748"/>
        <v>520.83333333333326</v>
      </c>
      <c r="AF151" s="5">
        <f t="shared" si="748"/>
        <v>520.83333333333326</v>
      </c>
      <c r="AG151" s="5">
        <f t="shared" si="748"/>
        <v>520.83333333333326</v>
      </c>
      <c r="AH151" s="5">
        <f t="shared" si="748"/>
        <v>520.83333333333326</v>
      </c>
      <c r="AI151" s="5">
        <f t="shared" si="748"/>
        <v>520.83333333333326</v>
      </c>
      <c r="AJ151" s="5">
        <f t="shared" si="748"/>
        <v>520.83333333333326</v>
      </c>
      <c r="AK151" s="5">
        <f t="shared" si="748"/>
        <v>520.83333333333326</v>
      </c>
      <c r="AL151" s="5">
        <f t="shared" si="748"/>
        <v>520.83333333333326</v>
      </c>
      <c r="AM151" s="5">
        <f t="shared" si="748"/>
        <v>520.83333333333326</v>
      </c>
      <c r="AN151" s="5">
        <f t="shared" si="748"/>
        <v>520.83333333333326</v>
      </c>
      <c r="AO151" s="5">
        <f t="shared" si="748"/>
        <v>520.83333333333326</v>
      </c>
      <c r="AP151" s="27">
        <f t="shared" ref="AP151" si="749">SUM(AD151:AO151)</f>
        <v>6249.9999999999973</v>
      </c>
    </row>
    <row r="152" spans="2:42" x14ac:dyDescent="0.2">
      <c r="B152" s="12" t="str">
        <f t="shared" si="731"/>
        <v>Vendor #5 Name</v>
      </c>
      <c r="D152" s="5">
        <f t="shared" ref="D152:O152" si="750">$C$20*D81</f>
        <v>520.83333333333326</v>
      </c>
      <c r="E152" s="5">
        <f t="shared" si="750"/>
        <v>520.83333333333326</v>
      </c>
      <c r="F152" s="5">
        <f t="shared" si="750"/>
        <v>520.83333333333326</v>
      </c>
      <c r="G152" s="5">
        <f t="shared" si="750"/>
        <v>520.83333333333326</v>
      </c>
      <c r="H152" s="5">
        <f t="shared" si="750"/>
        <v>520.83333333333326</v>
      </c>
      <c r="I152" s="5">
        <f t="shared" si="750"/>
        <v>520.83333333333326</v>
      </c>
      <c r="J152" s="5">
        <f t="shared" si="750"/>
        <v>520.83333333333326</v>
      </c>
      <c r="K152" s="5">
        <f t="shared" si="750"/>
        <v>520.83333333333326</v>
      </c>
      <c r="L152" s="5">
        <f t="shared" si="750"/>
        <v>520.83333333333326</v>
      </c>
      <c r="M152" s="5">
        <f t="shared" si="750"/>
        <v>520.83333333333326</v>
      </c>
      <c r="N152" s="5">
        <f t="shared" si="750"/>
        <v>520.83333333333326</v>
      </c>
      <c r="O152" s="5">
        <f t="shared" si="750"/>
        <v>520.83333333333326</v>
      </c>
      <c r="P152" s="27">
        <f t="shared" ref="P152" si="751">SUM(D152:O152)</f>
        <v>6249.9999999999973</v>
      </c>
      <c r="Q152" s="5">
        <f t="shared" ref="Q152:AB152" si="752">$C$20*Q81</f>
        <v>520.83333333333326</v>
      </c>
      <c r="R152" s="5">
        <f t="shared" si="752"/>
        <v>520.83333333333326</v>
      </c>
      <c r="S152" s="5">
        <f t="shared" si="752"/>
        <v>520.83333333333326</v>
      </c>
      <c r="T152" s="5">
        <f t="shared" si="752"/>
        <v>520.83333333333326</v>
      </c>
      <c r="U152" s="5">
        <f t="shared" si="752"/>
        <v>520.83333333333326</v>
      </c>
      <c r="V152" s="5">
        <f t="shared" si="752"/>
        <v>520.83333333333326</v>
      </c>
      <c r="W152" s="5">
        <f t="shared" si="752"/>
        <v>520.83333333333326</v>
      </c>
      <c r="X152" s="5">
        <f t="shared" si="752"/>
        <v>520.83333333333326</v>
      </c>
      <c r="Y152" s="5">
        <f t="shared" si="752"/>
        <v>520.83333333333326</v>
      </c>
      <c r="Z152" s="5">
        <f t="shared" si="752"/>
        <v>520.83333333333326</v>
      </c>
      <c r="AA152" s="5">
        <f t="shared" si="752"/>
        <v>520.83333333333326</v>
      </c>
      <c r="AB152" s="5">
        <f t="shared" si="752"/>
        <v>520.83333333333326</v>
      </c>
      <c r="AC152" s="27">
        <f t="shared" ref="AC152" si="753">SUM(Q152:AB152)</f>
        <v>6249.9999999999973</v>
      </c>
      <c r="AD152" s="5">
        <f t="shared" ref="AD152:AO152" si="754">$C$20*AD81</f>
        <v>520.83333333333326</v>
      </c>
      <c r="AE152" s="5">
        <f t="shared" si="754"/>
        <v>520.83333333333326</v>
      </c>
      <c r="AF152" s="5">
        <f t="shared" si="754"/>
        <v>520.83333333333326</v>
      </c>
      <c r="AG152" s="5">
        <f t="shared" si="754"/>
        <v>520.83333333333326</v>
      </c>
      <c r="AH152" s="5">
        <f t="shared" si="754"/>
        <v>520.83333333333326</v>
      </c>
      <c r="AI152" s="5">
        <f t="shared" si="754"/>
        <v>520.83333333333326</v>
      </c>
      <c r="AJ152" s="5">
        <f t="shared" si="754"/>
        <v>520.83333333333326</v>
      </c>
      <c r="AK152" s="5">
        <f t="shared" si="754"/>
        <v>520.83333333333326</v>
      </c>
      <c r="AL152" s="5">
        <f t="shared" si="754"/>
        <v>520.83333333333326</v>
      </c>
      <c r="AM152" s="5">
        <f t="shared" si="754"/>
        <v>520.83333333333326</v>
      </c>
      <c r="AN152" s="5">
        <f t="shared" si="754"/>
        <v>520.83333333333326</v>
      </c>
      <c r="AO152" s="5">
        <f t="shared" si="754"/>
        <v>520.83333333333326</v>
      </c>
      <c r="AP152" s="27">
        <f t="shared" ref="AP152" si="755">SUM(AD152:AO152)</f>
        <v>6249.9999999999973</v>
      </c>
    </row>
    <row r="153" spans="2:42" x14ac:dyDescent="0.2">
      <c r="B153" s="12" t="str">
        <f t="shared" si="731"/>
        <v>Vendor #6 Name</v>
      </c>
      <c r="D153" s="5">
        <f t="shared" ref="D153:O153" si="756">$C$20*D81</f>
        <v>520.83333333333326</v>
      </c>
      <c r="E153" s="5">
        <f t="shared" si="756"/>
        <v>520.83333333333326</v>
      </c>
      <c r="F153" s="5">
        <f t="shared" si="756"/>
        <v>520.83333333333326</v>
      </c>
      <c r="G153" s="5">
        <f t="shared" si="756"/>
        <v>520.83333333333326</v>
      </c>
      <c r="H153" s="5">
        <f t="shared" si="756"/>
        <v>520.83333333333326</v>
      </c>
      <c r="I153" s="5">
        <f t="shared" si="756"/>
        <v>520.83333333333326</v>
      </c>
      <c r="J153" s="5">
        <f t="shared" si="756"/>
        <v>520.83333333333326</v>
      </c>
      <c r="K153" s="5">
        <f t="shared" si="756"/>
        <v>520.83333333333326</v>
      </c>
      <c r="L153" s="5">
        <f t="shared" si="756"/>
        <v>520.83333333333326</v>
      </c>
      <c r="M153" s="5">
        <f t="shared" si="756"/>
        <v>520.83333333333326</v>
      </c>
      <c r="N153" s="5">
        <f t="shared" si="756"/>
        <v>520.83333333333326</v>
      </c>
      <c r="O153" s="5">
        <f t="shared" si="756"/>
        <v>520.83333333333326</v>
      </c>
      <c r="P153" s="27">
        <f t="shared" si="739"/>
        <v>6249.9999999999973</v>
      </c>
      <c r="Q153" s="5">
        <f t="shared" ref="Q153:AB153" si="757">$C$20*Q81</f>
        <v>520.83333333333326</v>
      </c>
      <c r="R153" s="5">
        <f t="shared" si="757"/>
        <v>520.83333333333326</v>
      </c>
      <c r="S153" s="5">
        <f t="shared" si="757"/>
        <v>520.83333333333326</v>
      </c>
      <c r="T153" s="5">
        <f t="shared" si="757"/>
        <v>520.83333333333326</v>
      </c>
      <c r="U153" s="5">
        <f t="shared" si="757"/>
        <v>520.83333333333326</v>
      </c>
      <c r="V153" s="5">
        <f t="shared" si="757"/>
        <v>520.83333333333326</v>
      </c>
      <c r="W153" s="5">
        <f t="shared" si="757"/>
        <v>520.83333333333326</v>
      </c>
      <c r="X153" s="5">
        <f t="shared" si="757"/>
        <v>520.83333333333326</v>
      </c>
      <c r="Y153" s="5">
        <f t="shared" si="757"/>
        <v>520.83333333333326</v>
      </c>
      <c r="Z153" s="5">
        <f t="shared" si="757"/>
        <v>520.83333333333326</v>
      </c>
      <c r="AA153" s="5">
        <f t="shared" si="757"/>
        <v>520.83333333333326</v>
      </c>
      <c r="AB153" s="5">
        <f t="shared" si="757"/>
        <v>520.83333333333326</v>
      </c>
      <c r="AC153" s="27">
        <f t="shared" si="741"/>
        <v>6249.9999999999973</v>
      </c>
      <c r="AD153" s="5">
        <f t="shared" ref="AD153:AO153" si="758">$C$20*AD81</f>
        <v>520.83333333333326</v>
      </c>
      <c r="AE153" s="5">
        <f t="shared" si="758"/>
        <v>520.83333333333326</v>
      </c>
      <c r="AF153" s="5">
        <f t="shared" si="758"/>
        <v>520.83333333333326</v>
      </c>
      <c r="AG153" s="5">
        <f t="shared" si="758"/>
        <v>520.83333333333326</v>
      </c>
      <c r="AH153" s="5">
        <f t="shared" si="758"/>
        <v>520.83333333333326</v>
      </c>
      <c r="AI153" s="5">
        <f t="shared" si="758"/>
        <v>520.83333333333326</v>
      </c>
      <c r="AJ153" s="5">
        <f t="shared" si="758"/>
        <v>520.83333333333326</v>
      </c>
      <c r="AK153" s="5">
        <f t="shared" si="758"/>
        <v>520.83333333333326</v>
      </c>
      <c r="AL153" s="5">
        <f t="shared" si="758"/>
        <v>520.83333333333326</v>
      </c>
      <c r="AM153" s="5">
        <f t="shared" si="758"/>
        <v>520.83333333333326</v>
      </c>
      <c r="AN153" s="5">
        <f t="shared" si="758"/>
        <v>520.83333333333326</v>
      </c>
      <c r="AO153" s="5">
        <f t="shared" si="758"/>
        <v>520.83333333333326</v>
      </c>
      <c r="AP153" s="27">
        <f t="shared" si="743"/>
        <v>6249.9999999999973</v>
      </c>
    </row>
    <row r="154" spans="2:42" s="17" customFormat="1" x14ac:dyDescent="0.2">
      <c r="B154" s="17" t="s">
        <v>13</v>
      </c>
      <c r="C154" s="18"/>
      <c r="D154" s="27">
        <f t="shared" ref="D154:O154" si="759">SUM(D148:D153)</f>
        <v>3124.9999999999991</v>
      </c>
      <c r="E154" s="27">
        <f t="shared" si="759"/>
        <v>3124.9999999999991</v>
      </c>
      <c r="F154" s="27">
        <f t="shared" si="759"/>
        <v>3124.9999999999991</v>
      </c>
      <c r="G154" s="27">
        <f t="shared" si="759"/>
        <v>3124.9999999999991</v>
      </c>
      <c r="H154" s="27">
        <f t="shared" si="759"/>
        <v>3124.9999999999991</v>
      </c>
      <c r="I154" s="27">
        <f t="shared" si="759"/>
        <v>3124.9999999999991</v>
      </c>
      <c r="J154" s="27">
        <f t="shared" si="759"/>
        <v>3124.9999999999991</v>
      </c>
      <c r="K154" s="27">
        <f t="shared" si="759"/>
        <v>3124.9999999999991</v>
      </c>
      <c r="L154" s="27">
        <f t="shared" si="759"/>
        <v>3124.9999999999991</v>
      </c>
      <c r="M154" s="27">
        <f t="shared" si="759"/>
        <v>3124.9999999999991</v>
      </c>
      <c r="N154" s="27">
        <f t="shared" si="759"/>
        <v>3124.9999999999991</v>
      </c>
      <c r="O154" s="27">
        <f t="shared" si="759"/>
        <v>3124.9999999999991</v>
      </c>
      <c r="P154" s="27">
        <f t="shared" si="739"/>
        <v>37499.999999999993</v>
      </c>
      <c r="Q154" s="27">
        <f t="shared" ref="Q154:AB154" si="760">SUM(Q148:Q153)</f>
        <v>3124.9999999999991</v>
      </c>
      <c r="R154" s="27">
        <f t="shared" si="760"/>
        <v>3124.9999999999991</v>
      </c>
      <c r="S154" s="27">
        <f t="shared" si="760"/>
        <v>3124.9999999999991</v>
      </c>
      <c r="T154" s="27">
        <f t="shared" si="760"/>
        <v>3124.9999999999991</v>
      </c>
      <c r="U154" s="27">
        <f t="shared" si="760"/>
        <v>3124.9999999999991</v>
      </c>
      <c r="V154" s="27">
        <f t="shared" si="760"/>
        <v>3124.9999999999991</v>
      </c>
      <c r="W154" s="27">
        <f t="shared" si="760"/>
        <v>3124.9999999999991</v>
      </c>
      <c r="X154" s="27">
        <f t="shared" si="760"/>
        <v>3124.9999999999991</v>
      </c>
      <c r="Y154" s="27">
        <f t="shared" si="760"/>
        <v>3124.9999999999991</v>
      </c>
      <c r="Z154" s="27">
        <f t="shared" si="760"/>
        <v>3124.9999999999991</v>
      </c>
      <c r="AA154" s="27">
        <f t="shared" si="760"/>
        <v>3124.9999999999991</v>
      </c>
      <c r="AB154" s="27">
        <f t="shared" si="760"/>
        <v>3124.9999999999991</v>
      </c>
      <c r="AC154" s="27">
        <f t="shared" si="741"/>
        <v>37499.999999999993</v>
      </c>
      <c r="AD154" s="27">
        <f t="shared" ref="AD154:AO154" si="761">SUM(AD148:AD153)</f>
        <v>3124.9999999999991</v>
      </c>
      <c r="AE154" s="27">
        <f t="shared" si="761"/>
        <v>3124.9999999999991</v>
      </c>
      <c r="AF154" s="27">
        <f t="shared" si="761"/>
        <v>3124.9999999999991</v>
      </c>
      <c r="AG154" s="27">
        <f t="shared" si="761"/>
        <v>3124.9999999999991</v>
      </c>
      <c r="AH154" s="27">
        <f t="shared" si="761"/>
        <v>3124.9999999999991</v>
      </c>
      <c r="AI154" s="27">
        <f t="shared" si="761"/>
        <v>3124.9999999999991</v>
      </c>
      <c r="AJ154" s="27">
        <f t="shared" si="761"/>
        <v>3124.9999999999991</v>
      </c>
      <c r="AK154" s="27">
        <f t="shared" si="761"/>
        <v>3124.9999999999991</v>
      </c>
      <c r="AL154" s="27">
        <f t="shared" si="761"/>
        <v>3124.9999999999991</v>
      </c>
      <c r="AM154" s="27">
        <f t="shared" si="761"/>
        <v>3124.9999999999991</v>
      </c>
      <c r="AN154" s="27">
        <f t="shared" si="761"/>
        <v>3124.9999999999991</v>
      </c>
      <c r="AO154" s="27">
        <f t="shared" si="761"/>
        <v>3124.9999999999991</v>
      </c>
      <c r="AP154" s="27">
        <f t="shared" si="743"/>
        <v>37499.999999999993</v>
      </c>
    </row>
    <row r="156" spans="2:42" s="16" customFormat="1" x14ac:dyDescent="0.2">
      <c r="B156" s="16" t="s">
        <v>26</v>
      </c>
      <c r="C156" s="7"/>
      <c r="D156" s="7">
        <v>1</v>
      </c>
      <c r="E156" s="7">
        <v>2</v>
      </c>
      <c r="F156" s="7">
        <v>3</v>
      </c>
      <c r="G156" s="7">
        <v>4</v>
      </c>
      <c r="H156" s="7">
        <v>5</v>
      </c>
      <c r="I156" s="7">
        <v>6</v>
      </c>
      <c r="J156" s="7">
        <v>7</v>
      </c>
      <c r="K156" s="7">
        <v>8</v>
      </c>
      <c r="L156" s="7">
        <v>9</v>
      </c>
      <c r="M156" s="7">
        <v>10</v>
      </c>
      <c r="N156" s="7">
        <v>11</v>
      </c>
      <c r="O156" s="7">
        <v>12</v>
      </c>
      <c r="P156" s="7" t="s">
        <v>1</v>
      </c>
      <c r="Q156" s="7">
        <v>13</v>
      </c>
      <c r="R156" s="7">
        <v>14</v>
      </c>
      <c r="S156" s="7">
        <v>15</v>
      </c>
      <c r="T156" s="7">
        <v>16</v>
      </c>
      <c r="U156" s="7">
        <v>17</v>
      </c>
      <c r="V156" s="7">
        <v>18</v>
      </c>
      <c r="W156" s="7">
        <v>19</v>
      </c>
      <c r="X156" s="7">
        <v>20</v>
      </c>
      <c r="Y156" s="7">
        <v>21</v>
      </c>
      <c r="Z156" s="7">
        <v>22</v>
      </c>
      <c r="AA156" s="7">
        <v>23</v>
      </c>
      <c r="AB156" s="7">
        <v>24</v>
      </c>
      <c r="AC156" s="7" t="s">
        <v>2</v>
      </c>
      <c r="AD156" s="7">
        <v>25</v>
      </c>
      <c r="AE156" s="7">
        <v>26</v>
      </c>
      <c r="AF156" s="7">
        <v>27</v>
      </c>
      <c r="AG156" s="7">
        <v>28</v>
      </c>
      <c r="AH156" s="7">
        <v>29</v>
      </c>
      <c r="AI156" s="7">
        <v>30</v>
      </c>
      <c r="AJ156" s="7">
        <v>31</v>
      </c>
      <c r="AK156" s="7">
        <v>32</v>
      </c>
      <c r="AL156" s="7">
        <v>33</v>
      </c>
      <c r="AM156" s="7">
        <v>34</v>
      </c>
      <c r="AN156" s="7">
        <v>35</v>
      </c>
      <c r="AO156" s="7">
        <v>36</v>
      </c>
      <c r="AP156" s="7" t="s">
        <v>3</v>
      </c>
    </row>
    <row r="157" spans="2:42" x14ac:dyDescent="0.2">
      <c r="B157" s="12" t="str">
        <f t="shared" ref="B157:B162" si="762">A7</f>
        <v>Microsoft</v>
      </c>
      <c r="D157" s="5">
        <f t="shared" ref="D157:O157" si="763">D31*$C$19</f>
        <v>2500</v>
      </c>
      <c r="E157" s="5">
        <f t="shared" si="763"/>
        <v>2500</v>
      </c>
      <c r="F157" s="5">
        <f t="shared" si="763"/>
        <v>2500</v>
      </c>
      <c r="G157" s="5">
        <f t="shared" si="763"/>
        <v>2500</v>
      </c>
      <c r="H157" s="5">
        <f t="shared" si="763"/>
        <v>2500</v>
      </c>
      <c r="I157" s="5">
        <f t="shared" si="763"/>
        <v>2500</v>
      </c>
      <c r="J157" s="5">
        <f t="shared" si="763"/>
        <v>2500</v>
      </c>
      <c r="K157" s="5">
        <f t="shared" si="763"/>
        <v>2500</v>
      </c>
      <c r="L157" s="5">
        <f t="shared" si="763"/>
        <v>2500</v>
      </c>
      <c r="M157" s="5">
        <f t="shared" si="763"/>
        <v>2500</v>
      </c>
      <c r="N157" s="5">
        <f t="shared" si="763"/>
        <v>2500</v>
      </c>
      <c r="O157" s="5">
        <f t="shared" si="763"/>
        <v>2500</v>
      </c>
      <c r="P157" s="27">
        <f>SUM(D157:O157)</f>
        <v>30000</v>
      </c>
      <c r="Q157" s="5">
        <f t="shared" ref="Q157:AB157" si="764">Q31*$C$19</f>
        <v>2500</v>
      </c>
      <c r="R157" s="5">
        <f t="shared" si="764"/>
        <v>2500</v>
      </c>
      <c r="S157" s="5">
        <f t="shared" si="764"/>
        <v>2500</v>
      </c>
      <c r="T157" s="5">
        <f t="shared" si="764"/>
        <v>2500</v>
      </c>
      <c r="U157" s="5">
        <f t="shared" si="764"/>
        <v>2500</v>
      </c>
      <c r="V157" s="5">
        <f t="shared" si="764"/>
        <v>2500</v>
      </c>
      <c r="W157" s="5">
        <f t="shared" si="764"/>
        <v>2500</v>
      </c>
      <c r="X157" s="5">
        <f t="shared" si="764"/>
        <v>2500</v>
      </c>
      <c r="Y157" s="5">
        <f t="shared" si="764"/>
        <v>2500</v>
      </c>
      <c r="Z157" s="5">
        <f t="shared" si="764"/>
        <v>2500</v>
      </c>
      <c r="AA157" s="5">
        <f t="shared" si="764"/>
        <v>2500</v>
      </c>
      <c r="AB157" s="5">
        <f t="shared" si="764"/>
        <v>2500</v>
      </c>
      <c r="AC157" s="27">
        <f>SUM(Q157:AB157)</f>
        <v>30000</v>
      </c>
      <c r="AD157" s="5">
        <f t="shared" ref="AD157:AO157" si="765">AD31*$C$19</f>
        <v>2500</v>
      </c>
      <c r="AE157" s="5">
        <f t="shared" si="765"/>
        <v>2500</v>
      </c>
      <c r="AF157" s="5">
        <f t="shared" si="765"/>
        <v>2500</v>
      </c>
      <c r="AG157" s="5">
        <f t="shared" si="765"/>
        <v>2500</v>
      </c>
      <c r="AH157" s="5">
        <f t="shared" si="765"/>
        <v>2500</v>
      </c>
      <c r="AI157" s="5">
        <f t="shared" si="765"/>
        <v>2500</v>
      </c>
      <c r="AJ157" s="5">
        <f t="shared" si="765"/>
        <v>2500</v>
      </c>
      <c r="AK157" s="5">
        <f t="shared" si="765"/>
        <v>2500</v>
      </c>
      <c r="AL157" s="5">
        <f t="shared" si="765"/>
        <v>2500</v>
      </c>
      <c r="AM157" s="5">
        <f t="shared" si="765"/>
        <v>2500</v>
      </c>
      <c r="AN157" s="5">
        <f t="shared" si="765"/>
        <v>2500</v>
      </c>
      <c r="AO157" s="5">
        <f t="shared" si="765"/>
        <v>2500</v>
      </c>
      <c r="AP157" s="27">
        <f>SUM(AD157:AO157)</f>
        <v>30000</v>
      </c>
    </row>
    <row r="158" spans="2:42" x14ac:dyDescent="0.2">
      <c r="B158" s="12" t="str">
        <f t="shared" si="762"/>
        <v>Vendor #2 Name</v>
      </c>
      <c r="D158" s="5">
        <f t="shared" ref="D158:O158" si="766">D32*$C$19</f>
        <v>2500</v>
      </c>
      <c r="E158" s="5">
        <f t="shared" si="766"/>
        <v>2500</v>
      </c>
      <c r="F158" s="5">
        <f t="shared" si="766"/>
        <v>2500</v>
      </c>
      <c r="G158" s="5">
        <f t="shared" si="766"/>
        <v>2500</v>
      </c>
      <c r="H158" s="5">
        <f t="shared" si="766"/>
        <v>2500</v>
      </c>
      <c r="I158" s="5">
        <f t="shared" si="766"/>
        <v>2500</v>
      </c>
      <c r="J158" s="5">
        <f t="shared" si="766"/>
        <v>2500</v>
      </c>
      <c r="K158" s="5">
        <f t="shared" si="766"/>
        <v>2500</v>
      </c>
      <c r="L158" s="5">
        <f t="shared" si="766"/>
        <v>2500</v>
      </c>
      <c r="M158" s="5">
        <f t="shared" si="766"/>
        <v>2500</v>
      </c>
      <c r="N158" s="5">
        <f t="shared" si="766"/>
        <v>2500</v>
      </c>
      <c r="O158" s="5">
        <f t="shared" si="766"/>
        <v>2500</v>
      </c>
      <c r="P158" s="27">
        <f>SUM(D158:O158)</f>
        <v>30000</v>
      </c>
      <c r="Q158" s="5">
        <f t="shared" ref="Q158:AB158" si="767">Q32*$C$19</f>
        <v>2500</v>
      </c>
      <c r="R158" s="5">
        <f t="shared" si="767"/>
        <v>2500</v>
      </c>
      <c r="S158" s="5">
        <f t="shared" si="767"/>
        <v>2500</v>
      </c>
      <c r="T158" s="5">
        <f t="shared" si="767"/>
        <v>2500</v>
      </c>
      <c r="U158" s="5">
        <f t="shared" si="767"/>
        <v>2500</v>
      </c>
      <c r="V158" s="5">
        <f t="shared" si="767"/>
        <v>2500</v>
      </c>
      <c r="W158" s="5">
        <f t="shared" si="767"/>
        <v>2500</v>
      </c>
      <c r="X158" s="5">
        <f t="shared" si="767"/>
        <v>2500</v>
      </c>
      <c r="Y158" s="5">
        <f t="shared" si="767"/>
        <v>2500</v>
      </c>
      <c r="Z158" s="5">
        <f t="shared" si="767"/>
        <v>2500</v>
      </c>
      <c r="AA158" s="5">
        <f t="shared" si="767"/>
        <v>2500</v>
      </c>
      <c r="AB158" s="5">
        <f t="shared" si="767"/>
        <v>2500</v>
      </c>
      <c r="AC158" s="27">
        <f>SUM(Q158:AB158)</f>
        <v>30000</v>
      </c>
      <c r="AD158" s="5">
        <f t="shared" ref="AD158:AO158" si="768">AD32*$C$19</f>
        <v>2500</v>
      </c>
      <c r="AE158" s="5">
        <f t="shared" si="768"/>
        <v>2500</v>
      </c>
      <c r="AF158" s="5">
        <f t="shared" si="768"/>
        <v>2500</v>
      </c>
      <c r="AG158" s="5">
        <f t="shared" si="768"/>
        <v>2500</v>
      </c>
      <c r="AH158" s="5">
        <f t="shared" si="768"/>
        <v>2500</v>
      </c>
      <c r="AI158" s="5">
        <f t="shared" si="768"/>
        <v>2500</v>
      </c>
      <c r="AJ158" s="5">
        <f t="shared" si="768"/>
        <v>2500</v>
      </c>
      <c r="AK158" s="5">
        <f t="shared" si="768"/>
        <v>2500</v>
      </c>
      <c r="AL158" s="5">
        <f t="shared" si="768"/>
        <v>2500</v>
      </c>
      <c r="AM158" s="5">
        <f t="shared" si="768"/>
        <v>2500</v>
      </c>
      <c r="AN158" s="5">
        <f t="shared" si="768"/>
        <v>2500</v>
      </c>
      <c r="AO158" s="5">
        <f t="shared" si="768"/>
        <v>2500</v>
      </c>
      <c r="AP158" s="27">
        <f>SUM(AD158:AO158)</f>
        <v>30000</v>
      </c>
    </row>
    <row r="159" spans="2:42" x14ac:dyDescent="0.2">
      <c r="B159" s="12" t="str">
        <f t="shared" si="762"/>
        <v>Vendor #3 Name</v>
      </c>
      <c r="D159" s="5">
        <f t="shared" ref="D159:O159" si="769">D35*$C$19</f>
        <v>2500</v>
      </c>
      <c r="E159" s="5">
        <f t="shared" si="769"/>
        <v>2500</v>
      </c>
      <c r="F159" s="5">
        <f t="shared" si="769"/>
        <v>2500</v>
      </c>
      <c r="G159" s="5">
        <f t="shared" si="769"/>
        <v>2500</v>
      </c>
      <c r="H159" s="5">
        <f t="shared" si="769"/>
        <v>2500</v>
      </c>
      <c r="I159" s="5">
        <f t="shared" si="769"/>
        <v>2500</v>
      </c>
      <c r="J159" s="5">
        <f t="shared" si="769"/>
        <v>2500</v>
      </c>
      <c r="K159" s="5">
        <f t="shared" si="769"/>
        <v>2500</v>
      </c>
      <c r="L159" s="5">
        <f t="shared" si="769"/>
        <v>2500</v>
      </c>
      <c r="M159" s="5">
        <f t="shared" si="769"/>
        <v>2500</v>
      </c>
      <c r="N159" s="5">
        <f t="shared" si="769"/>
        <v>2500</v>
      </c>
      <c r="O159" s="5">
        <f t="shared" si="769"/>
        <v>2500</v>
      </c>
      <c r="P159" s="27">
        <f t="shared" ref="P159:P163" si="770">SUM(D159:O159)</f>
        <v>30000</v>
      </c>
      <c r="Q159" s="5">
        <f t="shared" ref="Q159:AB159" si="771">Q35*$C$19</f>
        <v>2500</v>
      </c>
      <c r="R159" s="5">
        <f t="shared" si="771"/>
        <v>2500</v>
      </c>
      <c r="S159" s="5">
        <f t="shared" si="771"/>
        <v>2500</v>
      </c>
      <c r="T159" s="5">
        <f t="shared" si="771"/>
        <v>2500</v>
      </c>
      <c r="U159" s="5">
        <f t="shared" si="771"/>
        <v>2500</v>
      </c>
      <c r="V159" s="5">
        <f t="shared" si="771"/>
        <v>2500</v>
      </c>
      <c r="W159" s="5">
        <f t="shared" si="771"/>
        <v>2500</v>
      </c>
      <c r="X159" s="5">
        <f t="shared" si="771"/>
        <v>2500</v>
      </c>
      <c r="Y159" s="5">
        <f t="shared" si="771"/>
        <v>2500</v>
      </c>
      <c r="Z159" s="5">
        <f t="shared" si="771"/>
        <v>2500</v>
      </c>
      <c r="AA159" s="5">
        <f t="shared" si="771"/>
        <v>2500</v>
      </c>
      <c r="AB159" s="5">
        <f t="shared" si="771"/>
        <v>2500</v>
      </c>
      <c r="AC159" s="27">
        <f t="shared" ref="AC159:AC163" si="772">SUM(Q159:AB159)</f>
        <v>30000</v>
      </c>
      <c r="AD159" s="5">
        <f t="shared" ref="AD159:AO159" si="773">AD35*$C$19</f>
        <v>2500</v>
      </c>
      <c r="AE159" s="5">
        <f t="shared" si="773"/>
        <v>2500</v>
      </c>
      <c r="AF159" s="5">
        <f t="shared" si="773"/>
        <v>2500</v>
      </c>
      <c r="AG159" s="5">
        <f t="shared" si="773"/>
        <v>2500</v>
      </c>
      <c r="AH159" s="5">
        <f t="shared" si="773"/>
        <v>2500</v>
      </c>
      <c r="AI159" s="5">
        <f t="shared" si="773"/>
        <v>2500</v>
      </c>
      <c r="AJ159" s="5">
        <f t="shared" si="773"/>
        <v>2500</v>
      </c>
      <c r="AK159" s="5">
        <f t="shared" si="773"/>
        <v>2500</v>
      </c>
      <c r="AL159" s="5">
        <f t="shared" si="773"/>
        <v>2500</v>
      </c>
      <c r="AM159" s="5">
        <f t="shared" si="773"/>
        <v>2500</v>
      </c>
      <c r="AN159" s="5">
        <f t="shared" si="773"/>
        <v>2500</v>
      </c>
      <c r="AO159" s="5">
        <f t="shared" si="773"/>
        <v>2500</v>
      </c>
      <c r="AP159" s="27">
        <f t="shared" ref="AP159:AP163" si="774">SUM(AD159:AO159)</f>
        <v>30000</v>
      </c>
    </row>
    <row r="160" spans="2:42" x14ac:dyDescent="0.2">
      <c r="B160" s="12" t="str">
        <f t="shared" si="762"/>
        <v>Vendor #4 Name</v>
      </c>
      <c r="D160" s="5">
        <f t="shared" ref="D160:O160" si="775">D36*$C$19</f>
        <v>2500</v>
      </c>
      <c r="E160" s="5">
        <f t="shared" si="775"/>
        <v>2500</v>
      </c>
      <c r="F160" s="5">
        <f t="shared" si="775"/>
        <v>2500</v>
      </c>
      <c r="G160" s="5">
        <f t="shared" si="775"/>
        <v>2500</v>
      </c>
      <c r="H160" s="5">
        <f t="shared" si="775"/>
        <v>2500</v>
      </c>
      <c r="I160" s="5">
        <f t="shared" si="775"/>
        <v>2500</v>
      </c>
      <c r="J160" s="5">
        <f t="shared" si="775"/>
        <v>2500</v>
      </c>
      <c r="K160" s="5">
        <f t="shared" si="775"/>
        <v>2500</v>
      </c>
      <c r="L160" s="5">
        <f t="shared" si="775"/>
        <v>2500</v>
      </c>
      <c r="M160" s="5">
        <f t="shared" si="775"/>
        <v>2500</v>
      </c>
      <c r="N160" s="5">
        <f t="shared" si="775"/>
        <v>2500</v>
      </c>
      <c r="O160" s="5">
        <f t="shared" si="775"/>
        <v>2500</v>
      </c>
      <c r="P160" s="27">
        <f t="shared" ref="P160" si="776">SUM(D160:O160)</f>
        <v>30000</v>
      </c>
      <c r="Q160" s="5">
        <f t="shared" ref="Q160:AB160" si="777">Q36*$C$19</f>
        <v>2500</v>
      </c>
      <c r="R160" s="5">
        <f t="shared" si="777"/>
        <v>2500</v>
      </c>
      <c r="S160" s="5">
        <f t="shared" si="777"/>
        <v>2500</v>
      </c>
      <c r="T160" s="5">
        <f t="shared" si="777"/>
        <v>2500</v>
      </c>
      <c r="U160" s="5">
        <f t="shared" si="777"/>
        <v>2500</v>
      </c>
      <c r="V160" s="5">
        <f t="shared" si="777"/>
        <v>2500</v>
      </c>
      <c r="W160" s="5">
        <f t="shared" si="777"/>
        <v>2500</v>
      </c>
      <c r="X160" s="5">
        <f t="shared" si="777"/>
        <v>2500</v>
      </c>
      <c r="Y160" s="5">
        <f t="shared" si="777"/>
        <v>2500</v>
      </c>
      <c r="Z160" s="5">
        <f t="shared" si="777"/>
        <v>2500</v>
      </c>
      <c r="AA160" s="5">
        <f t="shared" si="777"/>
        <v>2500</v>
      </c>
      <c r="AB160" s="5">
        <f t="shared" si="777"/>
        <v>2500</v>
      </c>
      <c r="AC160" s="27">
        <f t="shared" ref="AC160" si="778">SUM(Q160:AB160)</f>
        <v>30000</v>
      </c>
      <c r="AD160" s="5">
        <f t="shared" ref="AD160:AO160" si="779">AD36*$C$19</f>
        <v>2500</v>
      </c>
      <c r="AE160" s="5">
        <f t="shared" si="779"/>
        <v>2500</v>
      </c>
      <c r="AF160" s="5">
        <f t="shared" si="779"/>
        <v>2500</v>
      </c>
      <c r="AG160" s="5">
        <f t="shared" si="779"/>
        <v>2500</v>
      </c>
      <c r="AH160" s="5">
        <f t="shared" si="779"/>
        <v>2500</v>
      </c>
      <c r="AI160" s="5">
        <f t="shared" si="779"/>
        <v>2500</v>
      </c>
      <c r="AJ160" s="5">
        <f t="shared" si="779"/>
        <v>2500</v>
      </c>
      <c r="AK160" s="5">
        <f t="shared" si="779"/>
        <v>2500</v>
      </c>
      <c r="AL160" s="5">
        <f t="shared" si="779"/>
        <v>2500</v>
      </c>
      <c r="AM160" s="5">
        <f t="shared" si="779"/>
        <v>2500</v>
      </c>
      <c r="AN160" s="5">
        <f t="shared" si="779"/>
        <v>2500</v>
      </c>
      <c r="AO160" s="5">
        <f t="shared" si="779"/>
        <v>2500</v>
      </c>
      <c r="AP160" s="27">
        <f t="shared" ref="AP160" si="780">SUM(AD160:AO160)</f>
        <v>30000</v>
      </c>
    </row>
    <row r="161" spans="2:42" x14ac:dyDescent="0.2">
      <c r="B161" s="12" t="str">
        <f t="shared" si="762"/>
        <v>Vendor #5 Name</v>
      </c>
      <c r="D161" s="5">
        <f t="shared" ref="D161:O161" si="781">D36*$C$19</f>
        <v>2500</v>
      </c>
      <c r="E161" s="5">
        <f t="shared" si="781"/>
        <v>2500</v>
      </c>
      <c r="F161" s="5">
        <f t="shared" si="781"/>
        <v>2500</v>
      </c>
      <c r="G161" s="5">
        <f t="shared" si="781"/>
        <v>2500</v>
      </c>
      <c r="H161" s="5">
        <f t="shared" si="781"/>
        <v>2500</v>
      </c>
      <c r="I161" s="5">
        <f t="shared" si="781"/>
        <v>2500</v>
      </c>
      <c r="J161" s="5">
        <f t="shared" si="781"/>
        <v>2500</v>
      </c>
      <c r="K161" s="5">
        <f t="shared" si="781"/>
        <v>2500</v>
      </c>
      <c r="L161" s="5">
        <f t="shared" si="781"/>
        <v>2500</v>
      </c>
      <c r="M161" s="5">
        <f t="shared" si="781"/>
        <v>2500</v>
      </c>
      <c r="N161" s="5">
        <f t="shared" si="781"/>
        <v>2500</v>
      </c>
      <c r="O161" s="5">
        <f t="shared" si="781"/>
        <v>2500</v>
      </c>
      <c r="P161" s="27">
        <f t="shared" ref="P161" si="782">SUM(D161:O161)</f>
        <v>30000</v>
      </c>
      <c r="Q161" s="5">
        <f t="shared" ref="Q161:AB161" si="783">Q36*$C$19</f>
        <v>2500</v>
      </c>
      <c r="R161" s="5">
        <f t="shared" si="783"/>
        <v>2500</v>
      </c>
      <c r="S161" s="5">
        <f t="shared" si="783"/>
        <v>2500</v>
      </c>
      <c r="T161" s="5">
        <f t="shared" si="783"/>
        <v>2500</v>
      </c>
      <c r="U161" s="5">
        <f t="shared" si="783"/>
        <v>2500</v>
      </c>
      <c r="V161" s="5">
        <f t="shared" si="783"/>
        <v>2500</v>
      </c>
      <c r="W161" s="5">
        <f t="shared" si="783"/>
        <v>2500</v>
      </c>
      <c r="X161" s="5">
        <f t="shared" si="783"/>
        <v>2500</v>
      </c>
      <c r="Y161" s="5">
        <f t="shared" si="783"/>
        <v>2500</v>
      </c>
      <c r="Z161" s="5">
        <f t="shared" si="783"/>
        <v>2500</v>
      </c>
      <c r="AA161" s="5">
        <f t="shared" si="783"/>
        <v>2500</v>
      </c>
      <c r="AB161" s="5">
        <f t="shared" si="783"/>
        <v>2500</v>
      </c>
      <c r="AC161" s="27">
        <f t="shared" ref="AC161" si="784">SUM(Q161:AB161)</f>
        <v>30000</v>
      </c>
      <c r="AD161" s="5">
        <f t="shared" ref="AD161:AO161" si="785">AD36*$C$19</f>
        <v>2500</v>
      </c>
      <c r="AE161" s="5">
        <f t="shared" si="785"/>
        <v>2500</v>
      </c>
      <c r="AF161" s="5">
        <f t="shared" si="785"/>
        <v>2500</v>
      </c>
      <c r="AG161" s="5">
        <f t="shared" si="785"/>
        <v>2500</v>
      </c>
      <c r="AH161" s="5">
        <f t="shared" si="785"/>
        <v>2500</v>
      </c>
      <c r="AI161" s="5">
        <f t="shared" si="785"/>
        <v>2500</v>
      </c>
      <c r="AJ161" s="5">
        <f t="shared" si="785"/>
        <v>2500</v>
      </c>
      <c r="AK161" s="5">
        <f t="shared" si="785"/>
        <v>2500</v>
      </c>
      <c r="AL161" s="5">
        <f t="shared" si="785"/>
        <v>2500</v>
      </c>
      <c r="AM161" s="5">
        <f t="shared" si="785"/>
        <v>2500</v>
      </c>
      <c r="AN161" s="5">
        <f t="shared" si="785"/>
        <v>2500</v>
      </c>
      <c r="AO161" s="5">
        <f t="shared" si="785"/>
        <v>2500</v>
      </c>
      <c r="AP161" s="27">
        <f t="shared" ref="AP161" si="786">SUM(AD161:AO161)</f>
        <v>30000</v>
      </c>
    </row>
    <row r="162" spans="2:42" x14ac:dyDescent="0.2">
      <c r="B162" s="12" t="str">
        <f t="shared" si="762"/>
        <v>Vendor #6 Name</v>
      </c>
      <c r="D162" s="5">
        <f t="shared" ref="D162:O162" si="787">D36*$C$19</f>
        <v>2500</v>
      </c>
      <c r="E162" s="5">
        <f t="shared" si="787"/>
        <v>2500</v>
      </c>
      <c r="F162" s="5">
        <f t="shared" si="787"/>
        <v>2500</v>
      </c>
      <c r="G162" s="5">
        <f t="shared" si="787"/>
        <v>2500</v>
      </c>
      <c r="H162" s="5">
        <f t="shared" si="787"/>
        <v>2500</v>
      </c>
      <c r="I162" s="5">
        <f t="shared" si="787"/>
        <v>2500</v>
      </c>
      <c r="J162" s="5">
        <f t="shared" si="787"/>
        <v>2500</v>
      </c>
      <c r="K162" s="5">
        <f t="shared" si="787"/>
        <v>2500</v>
      </c>
      <c r="L162" s="5">
        <f t="shared" si="787"/>
        <v>2500</v>
      </c>
      <c r="M162" s="5">
        <f t="shared" si="787"/>
        <v>2500</v>
      </c>
      <c r="N162" s="5">
        <f t="shared" si="787"/>
        <v>2500</v>
      </c>
      <c r="O162" s="5">
        <f t="shared" si="787"/>
        <v>2500</v>
      </c>
      <c r="P162" s="27">
        <f t="shared" si="770"/>
        <v>30000</v>
      </c>
      <c r="Q162" s="5">
        <f t="shared" ref="Q162:AB162" si="788">Q36*$C$19</f>
        <v>2500</v>
      </c>
      <c r="R162" s="5">
        <f t="shared" si="788"/>
        <v>2500</v>
      </c>
      <c r="S162" s="5">
        <f t="shared" si="788"/>
        <v>2500</v>
      </c>
      <c r="T162" s="5">
        <f t="shared" si="788"/>
        <v>2500</v>
      </c>
      <c r="U162" s="5">
        <f t="shared" si="788"/>
        <v>2500</v>
      </c>
      <c r="V162" s="5">
        <f t="shared" si="788"/>
        <v>2500</v>
      </c>
      <c r="W162" s="5">
        <f t="shared" si="788"/>
        <v>2500</v>
      </c>
      <c r="X162" s="5">
        <f t="shared" si="788"/>
        <v>2500</v>
      </c>
      <c r="Y162" s="5">
        <f t="shared" si="788"/>
        <v>2500</v>
      </c>
      <c r="Z162" s="5">
        <f t="shared" si="788"/>
        <v>2500</v>
      </c>
      <c r="AA162" s="5">
        <f t="shared" si="788"/>
        <v>2500</v>
      </c>
      <c r="AB162" s="5">
        <f t="shared" si="788"/>
        <v>2500</v>
      </c>
      <c r="AC162" s="27">
        <f t="shared" si="772"/>
        <v>30000</v>
      </c>
      <c r="AD162" s="5">
        <f t="shared" ref="AD162:AO162" si="789">AD36*$C$19</f>
        <v>2500</v>
      </c>
      <c r="AE162" s="5">
        <f t="shared" si="789"/>
        <v>2500</v>
      </c>
      <c r="AF162" s="5">
        <f t="shared" si="789"/>
        <v>2500</v>
      </c>
      <c r="AG162" s="5">
        <f t="shared" si="789"/>
        <v>2500</v>
      </c>
      <c r="AH162" s="5">
        <f t="shared" si="789"/>
        <v>2500</v>
      </c>
      <c r="AI162" s="5">
        <f t="shared" si="789"/>
        <v>2500</v>
      </c>
      <c r="AJ162" s="5">
        <f t="shared" si="789"/>
        <v>2500</v>
      </c>
      <c r="AK162" s="5">
        <f t="shared" si="789"/>
        <v>2500</v>
      </c>
      <c r="AL162" s="5">
        <f t="shared" si="789"/>
        <v>2500</v>
      </c>
      <c r="AM162" s="5">
        <f t="shared" si="789"/>
        <v>2500</v>
      </c>
      <c r="AN162" s="5">
        <f t="shared" si="789"/>
        <v>2500</v>
      </c>
      <c r="AO162" s="5">
        <f t="shared" si="789"/>
        <v>2500</v>
      </c>
      <c r="AP162" s="27">
        <f t="shared" si="774"/>
        <v>30000</v>
      </c>
    </row>
    <row r="163" spans="2:42" s="17" customFormat="1" x14ac:dyDescent="0.2">
      <c r="B163" s="17" t="s">
        <v>13</v>
      </c>
      <c r="C163" s="18"/>
      <c r="D163" s="27">
        <f t="shared" ref="D163:O163" si="790">SUM(D157:D162)</f>
        <v>15000</v>
      </c>
      <c r="E163" s="27">
        <f t="shared" si="790"/>
        <v>15000</v>
      </c>
      <c r="F163" s="27">
        <f t="shared" si="790"/>
        <v>15000</v>
      </c>
      <c r="G163" s="27">
        <f t="shared" si="790"/>
        <v>15000</v>
      </c>
      <c r="H163" s="27">
        <f t="shared" si="790"/>
        <v>15000</v>
      </c>
      <c r="I163" s="27">
        <f t="shared" si="790"/>
        <v>15000</v>
      </c>
      <c r="J163" s="27">
        <f t="shared" si="790"/>
        <v>15000</v>
      </c>
      <c r="K163" s="27">
        <f t="shared" si="790"/>
        <v>15000</v>
      </c>
      <c r="L163" s="27">
        <f t="shared" si="790"/>
        <v>15000</v>
      </c>
      <c r="M163" s="27">
        <f t="shared" si="790"/>
        <v>15000</v>
      </c>
      <c r="N163" s="27">
        <f t="shared" si="790"/>
        <v>15000</v>
      </c>
      <c r="O163" s="27">
        <f t="shared" si="790"/>
        <v>15000</v>
      </c>
      <c r="P163" s="27">
        <f t="shared" si="770"/>
        <v>180000</v>
      </c>
      <c r="Q163" s="27">
        <f t="shared" ref="Q163:AB163" si="791">SUM(Q157:Q162)</f>
        <v>15000</v>
      </c>
      <c r="R163" s="27">
        <f t="shared" si="791"/>
        <v>15000</v>
      </c>
      <c r="S163" s="27">
        <f t="shared" si="791"/>
        <v>15000</v>
      </c>
      <c r="T163" s="27">
        <f t="shared" si="791"/>
        <v>15000</v>
      </c>
      <c r="U163" s="27">
        <f t="shared" si="791"/>
        <v>15000</v>
      </c>
      <c r="V163" s="27">
        <f t="shared" si="791"/>
        <v>15000</v>
      </c>
      <c r="W163" s="27">
        <f t="shared" si="791"/>
        <v>15000</v>
      </c>
      <c r="X163" s="27">
        <f t="shared" si="791"/>
        <v>15000</v>
      </c>
      <c r="Y163" s="27">
        <f t="shared" si="791"/>
        <v>15000</v>
      </c>
      <c r="Z163" s="27">
        <f t="shared" si="791"/>
        <v>15000</v>
      </c>
      <c r="AA163" s="27">
        <f t="shared" si="791"/>
        <v>15000</v>
      </c>
      <c r="AB163" s="27">
        <f t="shared" si="791"/>
        <v>15000</v>
      </c>
      <c r="AC163" s="27">
        <f t="shared" si="772"/>
        <v>180000</v>
      </c>
      <c r="AD163" s="27">
        <f t="shared" ref="AD163:AO163" si="792">SUM(AD157:AD162)</f>
        <v>15000</v>
      </c>
      <c r="AE163" s="27">
        <f t="shared" si="792"/>
        <v>15000</v>
      </c>
      <c r="AF163" s="27">
        <f t="shared" si="792"/>
        <v>15000</v>
      </c>
      <c r="AG163" s="27">
        <f t="shared" si="792"/>
        <v>15000</v>
      </c>
      <c r="AH163" s="27">
        <f t="shared" si="792"/>
        <v>15000</v>
      </c>
      <c r="AI163" s="27">
        <f t="shared" si="792"/>
        <v>15000</v>
      </c>
      <c r="AJ163" s="27">
        <f t="shared" si="792"/>
        <v>15000</v>
      </c>
      <c r="AK163" s="27">
        <f t="shared" si="792"/>
        <v>15000</v>
      </c>
      <c r="AL163" s="27">
        <f t="shared" si="792"/>
        <v>15000</v>
      </c>
      <c r="AM163" s="27">
        <f t="shared" si="792"/>
        <v>15000</v>
      </c>
      <c r="AN163" s="27">
        <f t="shared" si="792"/>
        <v>15000</v>
      </c>
      <c r="AO163" s="27">
        <f t="shared" si="792"/>
        <v>15000</v>
      </c>
      <c r="AP163" s="27">
        <f t="shared" si="774"/>
        <v>180000</v>
      </c>
    </row>
    <row r="165" spans="2:42" s="52" customFormat="1" x14ac:dyDescent="0.2">
      <c r="B165" s="52" t="s">
        <v>39</v>
      </c>
      <c r="C165" s="53"/>
      <c r="D165" s="53">
        <v>1</v>
      </c>
      <c r="E165" s="53">
        <v>2</v>
      </c>
      <c r="F165" s="53">
        <v>3</v>
      </c>
      <c r="G165" s="53">
        <v>4</v>
      </c>
      <c r="H165" s="53">
        <v>5</v>
      </c>
      <c r="I165" s="53">
        <v>6</v>
      </c>
      <c r="J165" s="53">
        <v>7</v>
      </c>
      <c r="K165" s="53">
        <v>8</v>
      </c>
      <c r="L165" s="53">
        <v>9</v>
      </c>
      <c r="M165" s="53">
        <v>10</v>
      </c>
      <c r="N165" s="53">
        <v>11</v>
      </c>
      <c r="O165" s="53">
        <v>12</v>
      </c>
      <c r="P165" s="53" t="s">
        <v>1</v>
      </c>
      <c r="Q165" s="53">
        <v>13</v>
      </c>
      <c r="R165" s="53">
        <v>14</v>
      </c>
      <c r="S165" s="53">
        <v>15</v>
      </c>
      <c r="T165" s="53">
        <v>16</v>
      </c>
      <c r="U165" s="53">
        <v>17</v>
      </c>
      <c r="V165" s="53">
        <v>18</v>
      </c>
      <c r="W165" s="53">
        <v>19</v>
      </c>
      <c r="X165" s="53">
        <v>20</v>
      </c>
      <c r="Y165" s="53">
        <v>21</v>
      </c>
      <c r="Z165" s="53">
        <v>22</v>
      </c>
      <c r="AA165" s="53">
        <v>23</v>
      </c>
      <c r="AB165" s="53">
        <v>24</v>
      </c>
      <c r="AC165" s="53" t="s">
        <v>2</v>
      </c>
      <c r="AD165" s="53">
        <v>25</v>
      </c>
      <c r="AE165" s="53">
        <v>26</v>
      </c>
      <c r="AF165" s="53">
        <v>27</v>
      </c>
      <c r="AG165" s="53">
        <v>28</v>
      </c>
      <c r="AH165" s="53">
        <v>29</v>
      </c>
      <c r="AI165" s="53">
        <v>30</v>
      </c>
      <c r="AJ165" s="53">
        <v>31</v>
      </c>
      <c r="AK165" s="53">
        <v>32</v>
      </c>
      <c r="AL165" s="53">
        <v>33</v>
      </c>
      <c r="AM165" s="53">
        <v>34</v>
      </c>
      <c r="AN165" s="53">
        <v>35</v>
      </c>
      <c r="AO165" s="53">
        <v>36</v>
      </c>
      <c r="AP165" s="53" t="s">
        <v>3</v>
      </c>
    </row>
    <row r="166" spans="2:42" s="56" customFormat="1" x14ac:dyDescent="0.2">
      <c r="B166" s="12" t="str">
        <f t="shared" ref="B166:B171" si="793">A7</f>
        <v>Microsoft</v>
      </c>
      <c r="C166" s="49"/>
      <c r="D166" s="54">
        <f t="shared" ref="D166:O166" si="794">$L7</f>
        <v>1000</v>
      </c>
      <c r="E166" s="54">
        <f t="shared" si="794"/>
        <v>1000</v>
      </c>
      <c r="F166" s="54">
        <f t="shared" si="794"/>
        <v>1000</v>
      </c>
      <c r="G166" s="54">
        <f t="shared" si="794"/>
        <v>1000</v>
      </c>
      <c r="H166" s="54">
        <f t="shared" si="794"/>
        <v>1000</v>
      </c>
      <c r="I166" s="54">
        <f t="shared" si="794"/>
        <v>1000</v>
      </c>
      <c r="J166" s="54">
        <f t="shared" si="794"/>
        <v>1000</v>
      </c>
      <c r="K166" s="54">
        <f t="shared" si="794"/>
        <v>1000</v>
      </c>
      <c r="L166" s="54">
        <f t="shared" si="794"/>
        <v>1000</v>
      </c>
      <c r="M166" s="54">
        <f t="shared" si="794"/>
        <v>1000</v>
      </c>
      <c r="N166" s="54">
        <f t="shared" si="794"/>
        <v>1000</v>
      </c>
      <c r="O166" s="54">
        <f t="shared" si="794"/>
        <v>1000</v>
      </c>
      <c r="P166" s="55">
        <f>SUM(D166:O166)</f>
        <v>12000</v>
      </c>
      <c r="Q166" s="54">
        <f t="shared" ref="Q166:AB166" si="795">$L7</f>
        <v>1000</v>
      </c>
      <c r="R166" s="54">
        <f t="shared" si="795"/>
        <v>1000</v>
      </c>
      <c r="S166" s="54">
        <f t="shared" si="795"/>
        <v>1000</v>
      </c>
      <c r="T166" s="54">
        <f t="shared" si="795"/>
        <v>1000</v>
      </c>
      <c r="U166" s="54">
        <f t="shared" si="795"/>
        <v>1000</v>
      </c>
      <c r="V166" s="54">
        <f t="shared" si="795"/>
        <v>1000</v>
      </c>
      <c r="W166" s="54">
        <f t="shared" si="795"/>
        <v>1000</v>
      </c>
      <c r="X166" s="54">
        <f t="shared" si="795"/>
        <v>1000</v>
      </c>
      <c r="Y166" s="54">
        <f t="shared" si="795"/>
        <v>1000</v>
      </c>
      <c r="Z166" s="54">
        <f t="shared" si="795"/>
        <v>1000</v>
      </c>
      <c r="AA166" s="54">
        <f t="shared" si="795"/>
        <v>1000</v>
      </c>
      <c r="AB166" s="54">
        <f t="shared" si="795"/>
        <v>1000</v>
      </c>
      <c r="AC166" s="55">
        <f>SUM(Q166:AB166)</f>
        <v>12000</v>
      </c>
      <c r="AD166" s="54">
        <f t="shared" ref="AD166:AO166" si="796">$L7</f>
        <v>1000</v>
      </c>
      <c r="AE166" s="54">
        <f t="shared" si="796"/>
        <v>1000</v>
      </c>
      <c r="AF166" s="54">
        <f t="shared" si="796"/>
        <v>1000</v>
      </c>
      <c r="AG166" s="54">
        <f t="shared" si="796"/>
        <v>1000</v>
      </c>
      <c r="AH166" s="54">
        <f t="shared" si="796"/>
        <v>1000</v>
      </c>
      <c r="AI166" s="54">
        <f t="shared" si="796"/>
        <v>1000</v>
      </c>
      <c r="AJ166" s="54">
        <f t="shared" si="796"/>
        <v>1000</v>
      </c>
      <c r="AK166" s="54">
        <f t="shared" si="796"/>
        <v>1000</v>
      </c>
      <c r="AL166" s="54">
        <f t="shared" si="796"/>
        <v>1000</v>
      </c>
      <c r="AM166" s="54">
        <f t="shared" si="796"/>
        <v>1000</v>
      </c>
      <c r="AN166" s="54">
        <f t="shared" si="796"/>
        <v>1000</v>
      </c>
      <c r="AO166" s="54">
        <f t="shared" si="796"/>
        <v>1000</v>
      </c>
      <c r="AP166" s="55">
        <f>SUM(AD166:AO166)</f>
        <v>12000</v>
      </c>
    </row>
    <row r="167" spans="2:42" s="56" customFormat="1" x14ac:dyDescent="0.2">
      <c r="B167" s="12" t="str">
        <f t="shared" si="793"/>
        <v>Vendor #2 Name</v>
      </c>
      <c r="C167" s="49"/>
      <c r="D167" s="54">
        <f t="shared" ref="D167:O167" si="797">$L8</f>
        <v>0</v>
      </c>
      <c r="E167" s="54">
        <f t="shared" si="797"/>
        <v>0</v>
      </c>
      <c r="F167" s="54">
        <f t="shared" si="797"/>
        <v>0</v>
      </c>
      <c r="G167" s="54">
        <f t="shared" si="797"/>
        <v>0</v>
      </c>
      <c r="H167" s="54">
        <f t="shared" si="797"/>
        <v>0</v>
      </c>
      <c r="I167" s="54">
        <f t="shared" si="797"/>
        <v>0</v>
      </c>
      <c r="J167" s="54">
        <f t="shared" si="797"/>
        <v>0</v>
      </c>
      <c r="K167" s="54">
        <f t="shared" si="797"/>
        <v>0</v>
      </c>
      <c r="L167" s="54">
        <f t="shared" si="797"/>
        <v>0</v>
      </c>
      <c r="M167" s="54">
        <f t="shared" si="797"/>
        <v>0</v>
      </c>
      <c r="N167" s="54">
        <f t="shared" si="797"/>
        <v>0</v>
      </c>
      <c r="O167" s="54">
        <f t="shared" si="797"/>
        <v>0</v>
      </c>
      <c r="P167" s="55">
        <f>SUM(D167:O167)</f>
        <v>0</v>
      </c>
      <c r="Q167" s="54">
        <f t="shared" ref="Q167:AB167" si="798">$L8</f>
        <v>0</v>
      </c>
      <c r="R167" s="54">
        <f t="shared" si="798"/>
        <v>0</v>
      </c>
      <c r="S167" s="54">
        <f t="shared" si="798"/>
        <v>0</v>
      </c>
      <c r="T167" s="54">
        <f t="shared" si="798"/>
        <v>0</v>
      </c>
      <c r="U167" s="54">
        <f t="shared" si="798"/>
        <v>0</v>
      </c>
      <c r="V167" s="54">
        <f t="shared" si="798"/>
        <v>0</v>
      </c>
      <c r="W167" s="54">
        <f t="shared" si="798"/>
        <v>0</v>
      </c>
      <c r="X167" s="54">
        <f t="shared" si="798"/>
        <v>0</v>
      </c>
      <c r="Y167" s="54">
        <f t="shared" si="798"/>
        <v>0</v>
      </c>
      <c r="Z167" s="54">
        <f t="shared" si="798"/>
        <v>0</v>
      </c>
      <c r="AA167" s="54">
        <f t="shared" si="798"/>
        <v>0</v>
      </c>
      <c r="AB167" s="54">
        <f t="shared" si="798"/>
        <v>0</v>
      </c>
      <c r="AC167" s="55">
        <f>SUM(Q167:AB167)</f>
        <v>0</v>
      </c>
      <c r="AD167" s="54">
        <f t="shared" ref="AD167:AO167" si="799">$L8</f>
        <v>0</v>
      </c>
      <c r="AE167" s="54">
        <f t="shared" si="799"/>
        <v>0</v>
      </c>
      <c r="AF167" s="54">
        <f t="shared" si="799"/>
        <v>0</v>
      </c>
      <c r="AG167" s="54">
        <f t="shared" si="799"/>
        <v>0</v>
      </c>
      <c r="AH167" s="54">
        <f t="shared" si="799"/>
        <v>0</v>
      </c>
      <c r="AI167" s="54">
        <f t="shared" si="799"/>
        <v>0</v>
      </c>
      <c r="AJ167" s="54">
        <f t="shared" si="799"/>
        <v>0</v>
      </c>
      <c r="AK167" s="54">
        <f t="shared" si="799"/>
        <v>0</v>
      </c>
      <c r="AL167" s="54">
        <f t="shared" si="799"/>
        <v>0</v>
      </c>
      <c r="AM167" s="54">
        <f t="shared" si="799"/>
        <v>0</v>
      </c>
      <c r="AN167" s="54">
        <f t="shared" si="799"/>
        <v>0</v>
      </c>
      <c r="AO167" s="54">
        <f t="shared" si="799"/>
        <v>0</v>
      </c>
      <c r="AP167" s="55">
        <f>SUM(AD167:AO167)</f>
        <v>0</v>
      </c>
    </row>
    <row r="168" spans="2:42" s="56" customFormat="1" x14ac:dyDescent="0.2">
      <c r="B168" s="12" t="str">
        <f t="shared" si="793"/>
        <v>Vendor #3 Name</v>
      </c>
      <c r="C168" s="49"/>
      <c r="D168" s="54">
        <f t="shared" ref="D168:O168" si="800">$L9</f>
        <v>0</v>
      </c>
      <c r="E168" s="54">
        <f t="shared" si="800"/>
        <v>0</v>
      </c>
      <c r="F168" s="54">
        <f t="shared" si="800"/>
        <v>0</v>
      </c>
      <c r="G168" s="54">
        <f t="shared" si="800"/>
        <v>0</v>
      </c>
      <c r="H168" s="54">
        <f t="shared" si="800"/>
        <v>0</v>
      </c>
      <c r="I168" s="54">
        <f t="shared" si="800"/>
        <v>0</v>
      </c>
      <c r="J168" s="54">
        <f t="shared" si="800"/>
        <v>0</v>
      </c>
      <c r="K168" s="54">
        <f t="shared" si="800"/>
        <v>0</v>
      </c>
      <c r="L168" s="54">
        <f t="shared" si="800"/>
        <v>0</v>
      </c>
      <c r="M168" s="54">
        <f t="shared" si="800"/>
        <v>0</v>
      </c>
      <c r="N168" s="54">
        <f t="shared" si="800"/>
        <v>0</v>
      </c>
      <c r="O168" s="54">
        <f t="shared" si="800"/>
        <v>0</v>
      </c>
      <c r="P168" s="55">
        <f t="shared" ref="P168:P172" si="801">SUM(D168:O168)</f>
        <v>0</v>
      </c>
      <c r="Q168" s="54">
        <f t="shared" ref="Q168:AB168" si="802">$L9</f>
        <v>0</v>
      </c>
      <c r="R168" s="54">
        <f t="shared" si="802"/>
        <v>0</v>
      </c>
      <c r="S168" s="54">
        <f t="shared" si="802"/>
        <v>0</v>
      </c>
      <c r="T168" s="54">
        <f t="shared" si="802"/>
        <v>0</v>
      </c>
      <c r="U168" s="54">
        <f t="shared" si="802"/>
        <v>0</v>
      </c>
      <c r="V168" s="54">
        <f t="shared" si="802"/>
        <v>0</v>
      </c>
      <c r="W168" s="54">
        <f t="shared" si="802"/>
        <v>0</v>
      </c>
      <c r="X168" s="54">
        <f t="shared" si="802"/>
        <v>0</v>
      </c>
      <c r="Y168" s="54">
        <f t="shared" si="802"/>
        <v>0</v>
      </c>
      <c r="Z168" s="54">
        <f t="shared" si="802"/>
        <v>0</v>
      </c>
      <c r="AA168" s="54">
        <f t="shared" si="802"/>
        <v>0</v>
      </c>
      <c r="AB168" s="54">
        <f t="shared" si="802"/>
        <v>0</v>
      </c>
      <c r="AC168" s="55">
        <f t="shared" ref="AC168:AC172" si="803">SUM(Q168:AB168)</f>
        <v>0</v>
      </c>
      <c r="AD168" s="54">
        <f t="shared" ref="AD168:AO168" si="804">$L9</f>
        <v>0</v>
      </c>
      <c r="AE168" s="54">
        <f t="shared" si="804"/>
        <v>0</v>
      </c>
      <c r="AF168" s="54">
        <f t="shared" si="804"/>
        <v>0</v>
      </c>
      <c r="AG168" s="54">
        <f t="shared" si="804"/>
        <v>0</v>
      </c>
      <c r="AH168" s="54">
        <f t="shared" si="804"/>
        <v>0</v>
      </c>
      <c r="AI168" s="54">
        <f t="shared" si="804"/>
        <v>0</v>
      </c>
      <c r="AJ168" s="54">
        <f t="shared" si="804"/>
        <v>0</v>
      </c>
      <c r="AK168" s="54">
        <f t="shared" si="804"/>
        <v>0</v>
      </c>
      <c r="AL168" s="54">
        <f t="shared" si="804"/>
        <v>0</v>
      </c>
      <c r="AM168" s="54">
        <f t="shared" si="804"/>
        <v>0</v>
      </c>
      <c r="AN168" s="54">
        <f t="shared" si="804"/>
        <v>0</v>
      </c>
      <c r="AO168" s="54">
        <f t="shared" si="804"/>
        <v>0</v>
      </c>
      <c r="AP168" s="55">
        <f t="shared" ref="AP168:AP172" si="805">SUM(AD168:AO168)</f>
        <v>0</v>
      </c>
    </row>
    <row r="169" spans="2:42" s="56" customFormat="1" x14ac:dyDescent="0.2">
      <c r="B169" s="12" t="str">
        <f t="shared" si="793"/>
        <v>Vendor #4 Name</v>
      </c>
      <c r="C169" s="49"/>
      <c r="D169" s="54">
        <f t="shared" ref="D169:O169" si="806">$L10</f>
        <v>0</v>
      </c>
      <c r="E169" s="54">
        <f t="shared" si="806"/>
        <v>0</v>
      </c>
      <c r="F169" s="54">
        <f t="shared" si="806"/>
        <v>0</v>
      </c>
      <c r="G169" s="54">
        <f t="shared" si="806"/>
        <v>0</v>
      </c>
      <c r="H169" s="54">
        <f t="shared" si="806"/>
        <v>0</v>
      </c>
      <c r="I169" s="54">
        <f t="shared" si="806"/>
        <v>0</v>
      </c>
      <c r="J169" s="54">
        <f t="shared" si="806"/>
        <v>0</v>
      </c>
      <c r="K169" s="54">
        <f t="shared" si="806"/>
        <v>0</v>
      </c>
      <c r="L169" s="54">
        <f t="shared" si="806"/>
        <v>0</v>
      </c>
      <c r="M169" s="54">
        <f t="shared" si="806"/>
        <v>0</v>
      </c>
      <c r="N169" s="54">
        <f t="shared" si="806"/>
        <v>0</v>
      </c>
      <c r="O169" s="54">
        <f t="shared" si="806"/>
        <v>0</v>
      </c>
      <c r="P169" s="55">
        <f t="shared" ref="P169" si="807">SUM(D169:O169)</f>
        <v>0</v>
      </c>
      <c r="Q169" s="54">
        <f t="shared" ref="Q169:AB169" si="808">$L10</f>
        <v>0</v>
      </c>
      <c r="R169" s="54">
        <f t="shared" si="808"/>
        <v>0</v>
      </c>
      <c r="S169" s="54">
        <f t="shared" si="808"/>
        <v>0</v>
      </c>
      <c r="T169" s="54">
        <f t="shared" si="808"/>
        <v>0</v>
      </c>
      <c r="U169" s="54">
        <f t="shared" si="808"/>
        <v>0</v>
      </c>
      <c r="V169" s="54">
        <f t="shared" si="808"/>
        <v>0</v>
      </c>
      <c r="W169" s="54">
        <f t="shared" si="808"/>
        <v>0</v>
      </c>
      <c r="X169" s="54">
        <f t="shared" si="808"/>
        <v>0</v>
      </c>
      <c r="Y169" s="54">
        <f t="shared" si="808"/>
        <v>0</v>
      </c>
      <c r="Z169" s="54">
        <f t="shared" si="808"/>
        <v>0</v>
      </c>
      <c r="AA169" s="54">
        <f t="shared" si="808"/>
        <v>0</v>
      </c>
      <c r="AB169" s="54">
        <f t="shared" si="808"/>
        <v>0</v>
      </c>
      <c r="AC169" s="55">
        <f t="shared" ref="AC169" si="809">SUM(Q169:AB169)</f>
        <v>0</v>
      </c>
      <c r="AD169" s="54">
        <f t="shared" ref="AD169:AO169" si="810">$L10</f>
        <v>0</v>
      </c>
      <c r="AE169" s="54">
        <f t="shared" si="810"/>
        <v>0</v>
      </c>
      <c r="AF169" s="54">
        <f t="shared" si="810"/>
        <v>0</v>
      </c>
      <c r="AG169" s="54">
        <f t="shared" si="810"/>
        <v>0</v>
      </c>
      <c r="AH169" s="54">
        <f t="shared" si="810"/>
        <v>0</v>
      </c>
      <c r="AI169" s="54">
        <f t="shared" si="810"/>
        <v>0</v>
      </c>
      <c r="AJ169" s="54">
        <f t="shared" si="810"/>
        <v>0</v>
      </c>
      <c r="AK169" s="54">
        <f t="shared" si="810"/>
        <v>0</v>
      </c>
      <c r="AL169" s="54">
        <f t="shared" si="810"/>
        <v>0</v>
      </c>
      <c r="AM169" s="54">
        <f t="shared" si="810"/>
        <v>0</v>
      </c>
      <c r="AN169" s="54">
        <f t="shared" si="810"/>
        <v>0</v>
      </c>
      <c r="AO169" s="54">
        <f t="shared" si="810"/>
        <v>0</v>
      </c>
      <c r="AP169" s="55">
        <f t="shared" ref="AP169" si="811">SUM(AD169:AO169)</f>
        <v>0</v>
      </c>
    </row>
    <row r="170" spans="2:42" s="56" customFormat="1" x14ac:dyDescent="0.2">
      <c r="B170" s="12" t="str">
        <f t="shared" si="793"/>
        <v>Vendor #5 Name</v>
      </c>
      <c r="C170" s="49"/>
      <c r="D170" s="54">
        <f t="shared" ref="D170:O170" si="812">$L11</f>
        <v>0</v>
      </c>
      <c r="E170" s="54">
        <f t="shared" si="812"/>
        <v>0</v>
      </c>
      <c r="F170" s="54">
        <f t="shared" si="812"/>
        <v>0</v>
      </c>
      <c r="G170" s="54">
        <f t="shared" si="812"/>
        <v>0</v>
      </c>
      <c r="H170" s="54">
        <f t="shared" si="812"/>
        <v>0</v>
      </c>
      <c r="I170" s="54">
        <f t="shared" si="812"/>
        <v>0</v>
      </c>
      <c r="J170" s="54">
        <f t="shared" si="812"/>
        <v>0</v>
      </c>
      <c r="K170" s="54">
        <f t="shared" si="812"/>
        <v>0</v>
      </c>
      <c r="L170" s="54">
        <f t="shared" si="812"/>
        <v>0</v>
      </c>
      <c r="M170" s="54">
        <f t="shared" si="812"/>
        <v>0</v>
      </c>
      <c r="N170" s="54">
        <f t="shared" si="812"/>
        <v>0</v>
      </c>
      <c r="O170" s="54">
        <f t="shared" si="812"/>
        <v>0</v>
      </c>
      <c r="P170" s="55">
        <f t="shared" si="801"/>
        <v>0</v>
      </c>
      <c r="Q170" s="54">
        <f t="shared" ref="Q170:AB170" si="813">$L11</f>
        <v>0</v>
      </c>
      <c r="R170" s="54">
        <f t="shared" si="813"/>
        <v>0</v>
      </c>
      <c r="S170" s="54">
        <f t="shared" si="813"/>
        <v>0</v>
      </c>
      <c r="T170" s="54">
        <f t="shared" si="813"/>
        <v>0</v>
      </c>
      <c r="U170" s="54">
        <f t="shared" si="813"/>
        <v>0</v>
      </c>
      <c r="V170" s="54">
        <f t="shared" si="813"/>
        <v>0</v>
      </c>
      <c r="W170" s="54">
        <f t="shared" si="813"/>
        <v>0</v>
      </c>
      <c r="X170" s="54">
        <f t="shared" si="813"/>
        <v>0</v>
      </c>
      <c r="Y170" s="54">
        <f t="shared" si="813"/>
        <v>0</v>
      </c>
      <c r="Z170" s="54">
        <f t="shared" si="813"/>
        <v>0</v>
      </c>
      <c r="AA170" s="54">
        <f t="shared" si="813"/>
        <v>0</v>
      </c>
      <c r="AB170" s="54">
        <f t="shared" si="813"/>
        <v>0</v>
      </c>
      <c r="AC170" s="55">
        <f t="shared" si="803"/>
        <v>0</v>
      </c>
      <c r="AD170" s="54">
        <f t="shared" ref="AD170:AO170" si="814">$L11</f>
        <v>0</v>
      </c>
      <c r="AE170" s="54">
        <f t="shared" si="814"/>
        <v>0</v>
      </c>
      <c r="AF170" s="54">
        <f t="shared" si="814"/>
        <v>0</v>
      </c>
      <c r="AG170" s="54">
        <f t="shared" si="814"/>
        <v>0</v>
      </c>
      <c r="AH170" s="54">
        <f t="shared" si="814"/>
        <v>0</v>
      </c>
      <c r="AI170" s="54">
        <f t="shared" si="814"/>
        <v>0</v>
      </c>
      <c r="AJ170" s="54">
        <f t="shared" si="814"/>
        <v>0</v>
      </c>
      <c r="AK170" s="54">
        <f t="shared" si="814"/>
        <v>0</v>
      </c>
      <c r="AL170" s="54">
        <f t="shared" si="814"/>
        <v>0</v>
      </c>
      <c r="AM170" s="54">
        <f t="shared" si="814"/>
        <v>0</v>
      </c>
      <c r="AN170" s="54">
        <f t="shared" si="814"/>
        <v>0</v>
      </c>
      <c r="AO170" s="54">
        <f t="shared" si="814"/>
        <v>0</v>
      </c>
      <c r="AP170" s="55">
        <f t="shared" si="805"/>
        <v>0</v>
      </c>
    </row>
    <row r="171" spans="2:42" s="56" customFormat="1" x14ac:dyDescent="0.2">
      <c r="B171" s="12" t="str">
        <f t="shared" si="793"/>
        <v>Vendor #6 Name</v>
      </c>
      <c r="C171" s="49"/>
      <c r="D171" s="54">
        <f t="shared" ref="D171:O171" si="815">$L12</f>
        <v>0</v>
      </c>
      <c r="E171" s="54">
        <f t="shared" si="815"/>
        <v>0</v>
      </c>
      <c r="F171" s="54">
        <f t="shared" si="815"/>
        <v>0</v>
      </c>
      <c r="G171" s="54">
        <f t="shared" si="815"/>
        <v>0</v>
      </c>
      <c r="H171" s="54">
        <f t="shared" si="815"/>
        <v>0</v>
      </c>
      <c r="I171" s="54">
        <f t="shared" si="815"/>
        <v>0</v>
      </c>
      <c r="J171" s="54">
        <f t="shared" si="815"/>
        <v>0</v>
      </c>
      <c r="K171" s="54">
        <f t="shared" si="815"/>
        <v>0</v>
      </c>
      <c r="L171" s="54">
        <f t="shared" si="815"/>
        <v>0</v>
      </c>
      <c r="M171" s="54">
        <f t="shared" si="815"/>
        <v>0</v>
      </c>
      <c r="N171" s="54">
        <f t="shared" si="815"/>
        <v>0</v>
      </c>
      <c r="O171" s="54">
        <f t="shared" si="815"/>
        <v>0</v>
      </c>
      <c r="P171" s="55">
        <f t="shared" si="801"/>
        <v>0</v>
      </c>
      <c r="Q171" s="54">
        <f t="shared" ref="Q171:AB171" si="816">$L12</f>
        <v>0</v>
      </c>
      <c r="R171" s="54">
        <f t="shared" si="816"/>
        <v>0</v>
      </c>
      <c r="S171" s="54">
        <f t="shared" si="816"/>
        <v>0</v>
      </c>
      <c r="T171" s="54">
        <f t="shared" si="816"/>
        <v>0</v>
      </c>
      <c r="U171" s="54">
        <f t="shared" si="816"/>
        <v>0</v>
      </c>
      <c r="V171" s="54">
        <f t="shared" si="816"/>
        <v>0</v>
      </c>
      <c r="W171" s="54">
        <f t="shared" si="816"/>
        <v>0</v>
      </c>
      <c r="X171" s="54">
        <f t="shared" si="816"/>
        <v>0</v>
      </c>
      <c r="Y171" s="54">
        <f t="shared" si="816"/>
        <v>0</v>
      </c>
      <c r="Z171" s="54">
        <f t="shared" si="816"/>
        <v>0</v>
      </c>
      <c r="AA171" s="54">
        <f t="shared" si="816"/>
        <v>0</v>
      </c>
      <c r="AB171" s="54">
        <f t="shared" si="816"/>
        <v>0</v>
      </c>
      <c r="AC171" s="55">
        <f t="shared" si="803"/>
        <v>0</v>
      </c>
      <c r="AD171" s="54">
        <f t="shared" ref="AD171:AO171" si="817">$L12</f>
        <v>0</v>
      </c>
      <c r="AE171" s="54">
        <f t="shared" si="817"/>
        <v>0</v>
      </c>
      <c r="AF171" s="54">
        <f t="shared" si="817"/>
        <v>0</v>
      </c>
      <c r="AG171" s="54">
        <f t="shared" si="817"/>
        <v>0</v>
      </c>
      <c r="AH171" s="54">
        <f t="shared" si="817"/>
        <v>0</v>
      </c>
      <c r="AI171" s="54">
        <f t="shared" si="817"/>
        <v>0</v>
      </c>
      <c r="AJ171" s="54">
        <f t="shared" si="817"/>
        <v>0</v>
      </c>
      <c r="AK171" s="54">
        <f t="shared" si="817"/>
        <v>0</v>
      </c>
      <c r="AL171" s="54">
        <f t="shared" si="817"/>
        <v>0</v>
      </c>
      <c r="AM171" s="54">
        <f t="shared" si="817"/>
        <v>0</v>
      </c>
      <c r="AN171" s="54">
        <f t="shared" si="817"/>
        <v>0</v>
      </c>
      <c r="AO171" s="54">
        <f t="shared" si="817"/>
        <v>0</v>
      </c>
      <c r="AP171" s="55">
        <f t="shared" si="805"/>
        <v>0</v>
      </c>
    </row>
    <row r="172" spans="2:42" s="57" customFormat="1" x14ac:dyDescent="0.2">
      <c r="B172" s="57" t="s">
        <v>13</v>
      </c>
      <c r="C172" s="58"/>
      <c r="D172" s="55">
        <f t="shared" ref="D172:O172" si="818">SUM(D166:D171)</f>
        <v>1000</v>
      </c>
      <c r="E172" s="55">
        <f t="shared" si="818"/>
        <v>1000</v>
      </c>
      <c r="F172" s="55">
        <f t="shared" si="818"/>
        <v>1000</v>
      </c>
      <c r="G172" s="55">
        <f t="shared" si="818"/>
        <v>1000</v>
      </c>
      <c r="H172" s="55">
        <f t="shared" si="818"/>
        <v>1000</v>
      </c>
      <c r="I172" s="55">
        <f t="shared" si="818"/>
        <v>1000</v>
      </c>
      <c r="J172" s="55">
        <f t="shared" si="818"/>
        <v>1000</v>
      </c>
      <c r="K172" s="55">
        <f t="shared" si="818"/>
        <v>1000</v>
      </c>
      <c r="L172" s="55">
        <f t="shared" si="818"/>
        <v>1000</v>
      </c>
      <c r="M172" s="55">
        <f t="shared" si="818"/>
        <v>1000</v>
      </c>
      <c r="N172" s="55">
        <f t="shared" si="818"/>
        <v>1000</v>
      </c>
      <c r="O172" s="55">
        <f t="shared" si="818"/>
        <v>1000</v>
      </c>
      <c r="P172" s="55">
        <f t="shared" si="801"/>
        <v>12000</v>
      </c>
      <c r="Q172" s="55">
        <f t="shared" ref="Q172:AB172" si="819">SUM(Q166:Q171)</f>
        <v>1000</v>
      </c>
      <c r="R172" s="55">
        <f t="shared" si="819"/>
        <v>1000</v>
      </c>
      <c r="S172" s="55">
        <f t="shared" si="819"/>
        <v>1000</v>
      </c>
      <c r="T172" s="55">
        <f t="shared" si="819"/>
        <v>1000</v>
      </c>
      <c r="U172" s="55">
        <f t="shared" si="819"/>
        <v>1000</v>
      </c>
      <c r="V172" s="55">
        <f t="shared" si="819"/>
        <v>1000</v>
      </c>
      <c r="W172" s="55">
        <f t="shared" si="819"/>
        <v>1000</v>
      </c>
      <c r="X172" s="55">
        <f t="shared" si="819"/>
        <v>1000</v>
      </c>
      <c r="Y172" s="55">
        <f t="shared" si="819"/>
        <v>1000</v>
      </c>
      <c r="Z172" s="55">
        <f t="shared" si="819"/>
        <v>1000</v>
      </c>
      <c r="AA172" s="55">
        <f t="shared" si="819"/>
        <v>1000</v>
      </c>
      <c r="AB172" s="55">
        <f t="shared" si="819"/>
        <v>1000</v>
      </c>
      <c r="AC172" s="55">
        <f t="shared" si="803"/>
        <v>12000</v>
      </c>
      <c r="AD172" s="55">
        <f t="shared" ref="AD172:AO172" si="820">SUM(AD166:AD171)</f>
        <v>1000</v>
      </c>
      <c r="AE172" s="55">
        <f t="shared" si="820"/>
        <v>1000</v>
      </c>
      <c r="AF172" s="55">
        <f t="shared" si="820"/>
        <v>1000</v>
      </c>
      <c r="AG172" s="55">
        <f t="shared" si="820"/>
        <v>1000</v>
      </c>
      <c r="AH172" s="55">
        <f t="shared" si="820"/>
        <v>1000</v>
      </c>
      <c r="AI172" s="55">
        <f t="shared" si="820"/>
        <v>1000</v>
      </c>
      <c r="AJ172" s="55">
        <f t="shared" si="820"/>
        <v>1000</v>
      </c>
      <c r="AK172" s="55">
        <f t="shared" si="820"/>
        <v>1000</v>
      </c>
      <c r="AL172" s="55">
        <f t="shared" si="820"/>
        <v>1000</v>
      </c>
      <c r="AM172" s="55">
        <f t="shared" si="820"/>
        <v>1000</v>
      </c>
      <c r="AN172" s="55">
        <f t="shared" si="820"/>
        <v>1000</v>
      </c>
      <c r="AO172" s="55">
        <f t="shared" si="820"/>
        <v>1000</v>
      </c>
      <c r="AP172" s="55">
        <f t="shared" si="805"/>
        <v>12000</v>
      </c>
    </row>
    <row r="174" spans="2:42" s="16" customFormat="1" x14ac:dyDescent="0.2">
      <c r="B174" s="16" t="s">
        <v>52</v>
      </c>
      <c r="C174" s="7"/>
      <c r="D174" s="7">
        <v>1</v>
      </c>
      <c r="E174" s="7">
        <v>2</v>
      </c>
      <c r="F174" s="7">
        <v>3</v>
      </c>
      <c r="G174" s="7">
        <v>4</v>
      </c>
      <c r="H174" s="7">
        <v>5</v>
      </c>
      <c r="I174" s="7">
        <v>6</v>
      </c>
      <c r="J174" s="7">
        <v>7</v>
      </c>
      <c r="K174" s="7">
        <v>8</v>
      </c>
      <c r="L174" s="7">
        <v>9</v>
      </c>
      <c r="M174" s="7">
        <v>10</v>
      </c>
      <c r="N174" s="7">
        <v>11</v>
      </c>
      <c r="O174" s="7">
        <v>12</v>
      </c>
      <c r="P174" s="7" t="s">
        <v>1</v>
      </c>
      <c r="Q174" s="7">
        <v>13</v>
      </c>
      <c r="R174" s="7">
        <v>14</v>
      </c>
      <c r="S174" s="7">
        <v>15</v>
      </c>
      <c r="T174" s="7">
        <v>16</v>
      </c>
      <c r="U174" s="7">
        <v>17</v>
      </c>
      <c r="V174" s="7">
        <v>18</v>
      </c>
      <c r="W174" s="7">
        <v>19</v>
      </c>
      <c r="X174" s="7">
        <v>20</v>
      </c>
      <c r="Y174" s="7">
        <v>21</v>
      </c>
      <c r="Z174" s="7">
        <v>22</v>
      </c>
      <c r="AA174" s="7">
        <v>23</v>
      </c>
      <c r="AB174" s="7">
        <v>24</v>
      </c>
      <c r="AC174" s="7" t="s">
        <v>2</v>
      </c>
      <c r="AD174" s="7">
        <v>25</v>
      </c>
      <c r="AE174" s="7">
        <v>26</v>
      </c>
      <c r="AF174" s="7">
        <v>27</v>
      </c>
      <c r="AG174" s="7">
        <v>28</v>
      </c>
      <c r="AH174" s="7">
        <v>29</v>
      </c>
      <c r="AI174" s="7">
        <v>30</v>
      </c>
      <c r="AJ174" s="7">
        <v>31</v>
      </c>
      <c r="AK174" s="7">
        <v>32</v>
      </c>
      <c r="AL174" s="7">
        <v>33</v>
      </c>
      <c r="AM174" s="7">
        <v>34</v>
      </c>
      <c r="AN174" s="7">
        <v>35</v>
      </c>
      <c r="AO174" s="7">
        <v>36</v>
      </c>
      <c r="AP174" s="7" t="s">
        <v>3</v>
      </c>
    </row>
    <row r="175" spans="2:42" x14ac:dyDescent="0.2">
      <c r="B175" s="12" t="str">
        <f t="shared" ref="B175:B180" si="821">A7</f>
        <v>Microsoft</v>
      </c>
      <c r="D175" s="5">
        <f>(D139+D148+D157)-D166</f>
        <v>4063.1410256410254</v>
      </c>
      <c r="E175" s="5">
        <f t="shared" ref="E175:O175" si="822">(E139+E157+E148)-E166</f>
        <v>4063.1410256410245</v>
      </c>
      <c r="F175" s="5">
        <f t="shared" si="822"/>
        <v>4063.1410256410245</v>
      </c>
      <c r="G175" s="5">
        <f t="shared" si="822"/>
        <v>4063.1410256410245</v>
      </c>
      <c r="H175" s="5">
        <f t="shared" si="822"/>
        <v>4063.1410256410245</v>
      </c>
      <c r="I175" s="5">
        <f t="shared" si="822"/>
        <v>4063.1410256410245</v>
      </c>
      <c r="J175" s="5">
        <f t="shared" si="822"/>
        <v>4063.1410256410245</v>
      </c>
      <c r="K175" s="5">
        <f t="shared" si="822"/>
        <v>4063.1410256410245</v>
      </c>
      <c r="L175" s="5">
        <f t="shared" si="822"/>
        <v>4063.1410256410245</v>
      </c>
      <c r="M175" s="5">
        <f t="shared" si="822"/>
        <v>4063.1410256410245</v>
      </c>
      <c r="N175" s="5">
        <f t="shared" si="822"/>
        <v>4063.1410256410245</v>
      </c>
      <c r="O175" s="5">
        <f t="shared" si="822"/>
        <v>4063.1410256410245</v>
      </c>
      <c r="P175" s="27">
        <f>SUM(D175:O175)</f>
        <v>48757.69230769229</v>
      </c>
      <c r="Q175" s="5">
        <f t="shared" ref="Q175:AB175" si="823">(Q139+Q157+Q148)-Q166</f>
        <v>4063.1410256410245</v>
      </c>
      <c r="R175" s="5">
        <f t="shared" si="823"/>
        <v>4063.1410256410245</v>
      </c>
      <c r="S175" s="5">
        <f t="shared" si="823"/>
        <v>4063.1410256410245</v>
      </c>
      <c r="T175" s="5">
        <f t="shared" si="823"/>
        <v>4063.1410256410245</v>
      </c>
      <c r="U175" s="5">
        <f t="shared" si="823"/>
        <v>4063.1410256410245</v>
      </c>
      <c r="V175" s="5">
        <f t="shared" si="823"/>
        <v>4063.1410256410245</v>
      </c>
      <c r="W175" s="5">
        <f t="shared" si="823"/>
        <v>4063.1410256410245</v>
      </c>
      <c r="X175" s="5">
        <f t="shared" si="823"/>
        <v>4063.1410256410245</v>
      </c>
      <c r="Y175" s="5">
        <f t="shared" si="823"/>
        <v>4063.1410256410245</v>
      </c>
      <c r="Z175" s="5">
        <f t="shared" si="823"/>
        <v>4063.1410256410245</v>
      </c>
      <c r="AA175" s="5">
        <f t="shared" si="823"/>
        <v>4063.1410256410245</v>
      </c>
      <c r="AB175" s="5">
        <f t="shared" si="823"/>
        <v>4063.1410256410245</v>
      </c>
      <c r="AC175" s="27">
        <f>SUM(Q175:AB175)</f>
        <v>48757.69230769229</v>
      </c>
      <c r="AD175" s="5">
        <f t="shared" ref="AD175:AO175" si="824">(AD139+AD157+AD148)-AD166</f>
        <v>4063.1410256410245</v>
      </c>
      <c r="AE175" s="5">
        <f t="shared" si="824"/>
        <v>4063.1410256410245</v>
      </c>
      <c r="AF175" s="5">
        <f t="shared" si="824"/>
        <v>4063.1410256410245</v>
      </c>
      <c r="AG175" s="5">
        <f t="shared" si="824"/>
        <v>4063.1410256410245</v>
      </c>
      <c r="AH175" s="5">
        <f t="shared" si="824"/>
        <v>4063.1410256410245</v>
      </c>
      <c r="AI175" s="5">
        <f t="shared" si="824"/>
        <v>4063.1410256410245</v>
      </c>
      <c r="AJ175" s="5">
        <f t="shared" si="824"/>
        <v>4063.1410256410245</v>
      </c>
      <c r="AK175" s="5">
        <f t="shared" si="824"/>
        <v>4063.1410256410245</v>
      </c>
      <c r="AL175" s="5">
        <f t="shared" si="824"/>
        <v>4063.1410256410245</v>
      </c>
      <c r="AM175" s="5">
        <f t="shared" si="824"/>
        <v>4063.1410256410245</v>
      </c>
      <c r="AN175" s="5">
        <f t="shared" si="824"/>
        <v>4063.1410256410245</v>
      </c>
      <c r="AO175" s="5">
        <f t="shared" si="824"/>
        <v>4063.1410256410245</v>
      </c>
      <c r="AP175" s="27">
        <f>SUM(AD175:AO175)</f>
        <v>48757.69230769229</v>
      </c>
    </row>
    <row r="176" spans="2:42" x14ac:dyDescent="0.2">
      <c r="B176" s="12" t="str">
        <f t="shared" si="821"/>
        <v>Vendor #2 Name</v>
      </c>
      <c r="D176" s="5">
        <f>(D140+D149+D158)-D167</f>
        <v>5063.1410256410254</v>
      </c>
      <c r="E176" s="5">
        <f t="shared" ref="E176:O176" si="825">(E140+E158+E149)-E167</f>
        <v>5063.1410256410245</v>
      </c>
      <c r="F176" s="5">
        <f t="shared" si="825"/>
        <v>5063.1410256410245</v>
      </c>
      <c r="G176" s="5">
        <f t="shared" si="825"/>
        <v>5063.1410256410245</v>
      </c>
      <c r="H176" s="5">
        <f t="shared" si="825"/>
        <v>5063.1410256410245</v>
      </c>
      <c r="I176" s="5">
        <f t="shared" si="825"/>
        <v>5063.1410256410245</v>
      </c>
      <c r="J176" s="5">
        <f t="shared" si="825"/>
        <v>5063.1410256410245</v>
      </c>
      <c r="K176" s="5">
        <f t="shared" si="825"/>
        <v>5063.1410256410245</v>
      </c>
      <c r="L176" s="5">
        <f t="shared" si="825"/>
        <v>5063.1410256410245</v>
      </c>
      <c r="M176" s="5">
        <f t="shared" si="825"/>
        <v>5063.1410256410245</v>
      </c>
      <c r="N176" s="5">
        <f t="shared" si="825"/>
        <v>5063.1410256410245</v>
      </c>
      <c r="O176" s="5">
        <f t="shared" si="825"/>
        <v>5063.1410256410245</v>
      </c>
      <c r="P176" s="27">
        <f t="shared" ref="P176:P179" si="826">SUM(D176:O176)</f>
        <v>60757.69230769229</v>
      </c>
      <c r="Q176" s="5">
        <f t="shared" ref="Q176:AB176" si="827">(Q140+Q158+Q149)-Q167</f>
        <v>5063.1410256410245</v>
      </c>
      <c r="R176" s="5">
        <f t="shared" si="827"/>
        <v>5063.1410256410245</v>
      </c>
      <c r="S176" s="5">
        <f t="shared" si="827"/>
        <v>5063.1410256410245</v>
      </c>
      <c r="T176" s="5">
        <f t="shared" si="827"/>
        <v>5063.1410256410245</v>
      </c>
      <c r="U176" s="5">
        <f t="shared" si="827"/>
        <v>5063.1410256410245</v>
      </c>
      <c r="V176" s="5">
        <f t="shared" si="827"/>
        <v>5063.1410256410245</v>
      </c>
      <c r="W176" s="5">
        <f t="shared" si="827"/>
        <v>5063.1410256410245</v>
      </c>
      <c r="X176" s="5">
        <f t="shared" si="827"/>
        <v>5063.1410256410245</v>
      </c>
      <c r="Y176" s="5">
        <f t="shared" si="827"/>
        <v>5063.1410256410245</v>
      </c>
      <c r="Z176" s="5">
        <f t="shared" si="827"/>
        <v>5063.1410256410245</v>
      </c>
      <c r="AA176" s="5">
        <f t="shared" si="827"/>
        <v>5063.1410256410245</v>
      </c>
      <c r="AB176" s="5">
        <f t="shared" si="827"/>
        <v>5063.1410256410245</v>
      </c>
      <c r="AC176" s="27">
        <f t="shared" ref="AC176:AC179" si="828">SUM(Q176:AB176)</f>
        <v>60757.69230769229</v>
      </c>
      <c r="AD176" s="5">
        <f t="shared" ref="AD176:AO176" si="829">(AD140+AD158+AD149)-AD167</f>
        <v>5063.1410256410245</v>
      </c>
      <c r="AE176" s="5">
        <f t="shared" si="829"/>
        <v>5063.1410256410245</v>
      </c>
      <c r="AF176" s="5">
        <f t="shared" si="829"/>
        <v>5063.1410256410245</v>
      </c>
      <c r="AG176" s="5">
        <f t="shared" si="829"/>
        <v>5063.1410256410245</v>
      </c>
      <c r="AH176" s="5">
        <f t="shared" si="829"/>
        <v>5063.1410256410245</v>
      </c>
      <c r="AI176" s="5">
        <f t="shared" si="829"/>
        <v>5063.1410256410245</v>
      </c>
      <c r="AJ176" s="5">
        <f t="shared" si="829"/>
        <v>5063.1410256410245</v>
      </c>
      <c r="AK176" s="5">
        <f t="shared" si="829"/>
        <v>5063.1410256410245</v>
      </c>
      <c r="AL176" s="5">
        <f t="shared" si="829"/>
        <v>5063.1410256410245</v>
      </c>
      <c r="AM176" s="5">
        <f t="shared" si="829"/>
        <v>5063.1410256410245</v>
      </c>
      <c r="AN176" s="5">
        <f t="shared" si="829"/>
        <v>5063.1410256410245</v>
      </c>
      <c r="AO176" s="5">
        <f t="shared" si="829"/>
        <v>5063.1410256410245</v>
      </c>
      <c r="AP176" s="27">
        <f t="shared" ref="AP176:AP179" si="830">SUM(AD176:AO176)</f>
        <v>60757.69230769229</v>
      </c>
    </row>
    <row r="177" spans="2:42" x14ac:dyDescent="0.2">
      <c r="B177" s="12" t="str">
        <f t="shared" si="821"/>
        <v>Vendor #3 Name</v>
      </c>
      <c r="D177" s="5">
        <f>(D141+D150+D159)-D168</f>
        <v>5063.1410256410254</v>
      </c>
      <c r="E177" s="5">
        <f t="shared" ref="E177:O177" si="831">(E141+E159+E150)-E168</f>
        <v>5063.1410256410245</v>
      </c>
      <c r="F177" s="5">
        <f t="shared" si="831"/>
        <v>5063.1410256410245</v>
      </c>
      <c r="G177" s="5">
        <f t="shared" si="831"/>
        <v>5063.1410256410245</v>
      </c>
      <c r="H177" s="5">
        <f t="shared" si="831"/>
        <v>5063.1410256410245</v>
      </c>
      <c r="I177" s="5">
        <f t="shared" si="831"/>
        <v>5063.1410256410245</v>
      </c>
      <c r="J177" s="5">
        <f t="shared" si="831"/>
        <v>5063.1410256410245</v>
      </c>
      <c r="K177" s="5">
        <f t="shared" si="831"/>
        <v>5063.1410256410245</v>
      </c>
      <c r="L177" s="5">
        <f t="shared" si="831"/>
        <v>5063.1410256410245</v>
      </c>
      <c r="M177" s="5">
        <f t="shared" si="831"/>
        <v>5063.1410256410245</v>
      </c>
      <c r="N177" s="5">
        <f t="shared" si="831"/>
        <v>5063.1410256410245</v>
      </c>
      <c r="O177" s="5">
        <f t="shared" si="831"/>
        <v>5063.1410256410245</v>
      </c>
      <c r="P177" s="27">
        <f t="shared" si="826"/>
        <v>60757.69230769229</v>
      </c>
      <c r="Q177" s="5">
        <f t="shared" ref="Q177:AB177" si="832">(Q141+Q159+Q150)-Q168</f>
        <v>5063.1410256410245</v>
      </c>
      <c r="R177" s="5">
        <f t="shared" si="832"/>
        <v>5063.1410256410245</v>
      </c>
      <c r="S177" s="5">
        <f t="shared" si="832"/>
        <v>5063.1410256410245</v>
      </c>
      <c r="T177" s="5">
        <f t="shared" si="832"/>
        <v>5063.1410256410245</v>
      </c>
      <c r="U177" s="5">
        <f t="shared" si="832"/>
        <v>5063.1410256410245</v>
      </c>
      <c r="V177" s="5">
        <f t="shared" si="832"/>
        <v>5063.1410256410245</v>
      </c>
      <c r="W177" s="5">
        <f t="shared" si="832"/>
        <v>5063.1410256410245</v>
      </c>
      <c r="X177" s="5">
        <f t="shared" si="832"/>
        <v>5063.1410256410245</v>
      </c>
      <c r="Y177" s="5">
        <f t="shared" si="832"/>
        <v>5063.1410256410245</v>
      </c>
      <c r="Z177" s="5">
        <f t="shared" si="832"/>
        <v>5063.1410256410245</v>
      </c>
      <c r="AA177" s="5">
        <f t="shared" si="832"/>
        <v>5063.1410256410245</v>
      </c>
      <c r="AB177" s="5">
        <f t="shared" si="832"/>
        <v>5063.1410256410245</v>
      </c>
      <c r="AC177" s="27">
        <f t="shared" si="828"/>
        <v>60757.69230769229</v>
      </c>
      <c r="AD177" s="5">
        <f t="shared" ref="AD177:AO177" si="833">(AD141+AD159+AD150)-AD168</f>
        <v>5063.1410256410245</v>
      </c>
      <c r="AE177" s="5">
        <f t="shared" si="833"/>
        <v>5063.1410256410245</v>
      </c>
      <c r="AF177" s="5">
        <f t="shared" si="833"/>
        <v>5063.1410256410245</v>
      </c>
      <c r="AG177" s="5">
        <f t="shared" si="833"/>
        <v>5063.1410256410245</v>
      </c>
      <c r="AH177" s="5">
        <f t="shared" si="833"/>
        <v>5063.1410256410245</v>
      </c>
      <c r="AI177" s="5">
        <f t="shared" si="833"/>
        <v>5063.1410256410245</v>
      </c>
      <c r="AJ177" s="5">
        <f t="shared" si="833"/>
        <v>5063.1410256410245</v>
      </c>
      <c r="AK177" s="5">
        <f t="shared" si="833"/>
        <v>5063.1410256410245</v>
      </c>
      <c r="AL177" s="5">
        <f t="shared" si="833"/>
        <v>5063.1410256410245</v>
      </c>
      <c r="AM177" s="5">
        <f t="shared" si="833"/>
        <v>5063.1410256410245</v>
      </c>
      <c r="AN177" s="5">
        <f t="shared" si="833"/>
        <v>5063.1410256410245</v>
      </c>
      <c r="AO177" s="5">
        <f t="shared" si="833"/>
        <v>5063.1410256410245</v>
      </c>
      <c r="AP177" s="27">
        <f t="shared" si="830"/>
        <v>60757.69230769229</v>
      </c>
    </row>
    <row r="178" spans="2:42" x14ac:dyDescent="0.2">
      <c r="B178" s="12" t="str">
        <f t="shared" si="821"/>
        <v>Vendor #4 Name</v>
      </c>
      <c r="D178" s="5">
        <f>(D142+D151+D160)-D169</f>
        <v>5063.1410256410254</v>
      </c>
      <c r="E178" s="5">
        <f t="shared" ref="E178:O178" si="834">(E142+E160+E151)-E169</f>
        <v>5063.1410256410245</v>
      </c>
      <c r="F178" s="5">
        <f t="shared" si="834"/>
        <v>5063.1410256410245</v>
      </c>
      <c r="G178" s="5">
        <f t="shared" si="834"/>
        <v>5063.1410256410245</v>
      </c>
      <c r="H178" s="5">
        <f t="shared" si="834"/>
        <v>5063.1410256410245</v>
      </c>
      <c r="I178" s="5">
        <f t="shared" si="834"/>
        <v>5063.1410256410245</v>
      </c>
      <c r="J178" s="5">
        <f t="shared" si="834"/>
        <v>5063.1410256410245</v>
      </c>
      <c r="K178" s="5">
        <f t="shared" si="834"/>
        <v>5063.1410256410245</v>
      </c>
      <c r="L178" s="5">
        <f t="shared" si="834"/>
        <v>5063.1410256410245</v>
      </c>
      <c r="M178" s="5">
        <f t="shared" si="834"/>
        <v>5063.1410256410245</v>
      </c>
      <c r="N178" s="5">
        <f t="shared" si="834"/>
        <v>5063.1410256410245</v>
      </c>
      <c r="O178" s="5">
        <f t="shared" si="834"/>
        <v>5063.1410256410245</v>
      </c>
      <c r="P178" s="27">
        <f t="shared" ref="P178" si="835">SUM(D178:O178)</f>
        <v>60757.69230769229</v>
      </c>
      <c r="Q178" s="5">
        <f t="shared" ref="Q178:AB178" si="836">(Q142+Q160+Q151)-Q169</f>
        <v>5063.1410256410245</v>
      </c>
      <c r="R178" s="5">
        <f t="shared" si="836"/>
        <v>5063.1410256410245</v>
      </c>
      <c r="S178" s="5">
        <f t="shared" si="836"/>
        <v>5063.1410256410245</v>
      </c>
      <c r="T178" s="5">
        <f t="shared" si="836"/>
        <v>5063.1410256410245</v>
      </c>
      <c r="U178" s="5">
        <f t="shared" si="836"/>
        <v>5063.1410256410245</v>
      </c>
      <c r="V178" s="5">
        <f t="shared" si="836"/>
        <v>5063.1410256410245</v>
      </c>
      <c r="W178" s="5">
        <f t="shared" si="836"/>
        <v>5063.1410256410245</v>
      </c>
      <c r="X178" s="5">
        <f t="shared" si="836"/>
        <v>5063.1410256410245</v>
      </c>
      <c r="Y178" s="5">
        <f t="shared" si="836"/>
        <v>5063.1410256410245</v>
      </c>
      <c r="Z178" s="5">
        <f t="shared" si="836"/>
        <v>5063.1410256410245</v>
      </c>
      <c r="AA178" s="5">
        <f t="shared" si="836"/>
        <v>5063.1410256410245</v>
      </c>
      <c r="AB178" s="5">
        <f t="shared" si="836"/>
        <v>5063.1410256410245</v>
      </c>
      <c r="AC178" s="27">
        <f t="shared" ref="AC178" si="837">SUM(Q178:AB178)</f>
        <v>60757.69230769229</v>
      </c>
      <c r="AD178" s="5">
        <f t="shared" ref="AD178:AO178" si="838">(AD142+AD160+AD151)-AD169</f>
        <v>5063.1410256410245</v>
      </c>
      <c r="AE178" s="5">
        <f t="shared" si="838"/>
        <v>5063.1410256410245</v>
      </c>
      <c r="AF178" s="5">
        <f t="shared" si="838"/>
        <v>5063.1410256410245</v>
      </c>
      <c r="AG178" s="5">
        <f t="shared" si="838"/>
        <v>5063.1410256410245</v>
      </c>
      <c r="AH178" s="5">
        <f t="shared" si="838"/>
        <v>5063.1410256410245</v>
      </c>
      <c r="AI178" s="5">
        <f t="shared" si="838"/>
        <v>5063.1410256410245</v>
      </c>
      <c r="AJ178" s="5">
        <f t="shared" si="838"/>
        <v>5063.1410256410245</v>
      </c>
      <c r="AK178" s="5">
        <f t="shared" si="838"/>
        <v>5063.1410256410245</v>
      </c>
      <c r="AL178" s="5">
        <f t="shared" si="838"/>
        <v>5063.1410256410245</v>
      </c>
      <c r="AM178" s="5">
        <f t="shared" si="838"/>
        <v>5063.1410256410245</v>
      </c>
      <c r="AN178" s="5">
        <f t="shared" si="838"/>
        <v>5063.1410256410245</v>
      </c>
      <c r="AO178" s="5">
        <f t="shared" si="838"/>
        <v>5063.1410256410245</v>
      </c>
      <c r="AP178" s="27">
        <f t="shared" ref="AP178" si="839">SUM(AD178:AO178)</f>
        <v>60757.69230769229</v>
      </c>
    </row>
    <row r="179" spans="2:42" x14ac:dyDescent="0.2">
      <c r="B179" s="12" t="str">
        <f t="shared" si="821"/>
        <v>Vendor #5 Name</v>
      </c>
      <c r="D179" s="5">
        <f>(D143+D152+D161)-D170</f>
        <v>5063.1410256410254</v>
      </c>
      <c r="E179" s="5">
        <f t="shared" ref="E179:O179" si="840">(E143+E161+E152)-E170</f>
        <v>5063.1410256410245</v>
      </c>
      <c r="F179" s="5">
        <f t="shared" si="840"/>
        <v>5063.1410256410245</v>
      </c>
      <c r="G179" s="5">
        <f t="shared" si="840"/>
        <v>5063.1410256410245</v>
      </c>
      <c r="H179" s="5">
        <f t="shared" si="840"/>
        <v>5063.1410256410245</v>
      </c>
      <c r="I179" s="5">
        <f t="shared" si="840"/>
        <v>5063.1410256410245</v>
      </c>
      <c r="J179" s="5">
        <f t="shared" si="840"/>
        <v>5063.1410256410245</v>
      </c>
      <c r="K179" s="5">
        <f t="shared" si="840"/>
        <v>5063.1410256410245</v>
      </c>
      <c r="L179" s="5">
        <f t="shared" si="840"/>
        <v>5063.1410256410245</v>
      </c>
      <c r="M179" s="5">
        <f t="shared" si="840"/>
        <v>5063.1410256410245</v>
      </c>
      <c r="N179" s="5">
        <f t="shared" si="840"/>
        <v>5063.1410256410245</v>
      </c>
      <c r="O179" s="5">
        <f t="shared" si="840"/>
        <v>5063.1410256410245</v>
      </c>
      <c r="P179" s="27">
        <f t="shared" si="826"/>
        <v>60757.69230769229</v>
      </c>
      <c r="Q179" s="5">
        <f t="shared" ref="Q179:AB179" si="841">(Q143+Q161+Q152)-Q170</f>
        <v>5063.1410256410245</v>
      </c>
      <c r="R179" s="5">
        <f t="shared" si="841"/>
        <v>5063.1410256410245</v>
      </c>
      <c r="S179" s="5">
        <f t="shared" si="841"/>
        <v>5063.1410256410245</v>
      </c>
      <c r="T179" s="5">
        <f t="shared" si="841"/>
        <v>5063.1410256410245</v>
      </c>
      <c r="U179" s="5">
        <f t="shared" si="841"/>
        <v>5063.1410256410245</v>
      </c>
      <c r="V179" s="5">
        <f t="shared" si="841"/>
        <v>5063.1410256410245</v>
      </c>
      <c r="W179" s="5">
        <f t="shared" si="841"/>
        <v>5063.1410256410245</v>
      </c>
      <c r="X179" s="5">
        <f t="shared" si="841"/>
        <v>5063.1410256410245</v>
      </c>
      <c r="Y179" s="5">
        <f t="shared" si="841"/>
        <v>5063.1410256410245</v>
      </c>
      <c r="Z179" s="5">
        <f t="shared" si="841"/>
        <v>5063.1410256410245</v>
      </c>
      <c r="AA179" s="5">
        <f t="shared" si="841"/>
        <v>5063.1410256410245</v>
      </c>
      <c r="AB179" s="5">
        <f t="shared" si="841"/>
        <v>5063.1410256410245</v>
      </c>
      <c r="AC179" s="27">
        <f t="shared" si="828"/>
        <v>60757.69230769229</v>
      </c>
      <c r="AD179" s="5">
        <f t="shared" ref="AD179:AO179" si="842">(AD143+AD161+AD152)-AD170</f>
        <v>5063.1410256410245</v>
      </c>
      <c r="AE179" s="5">
        <f t="shared" si="842"/>
        <v>5063.1410256410245</v>
      </c>
      <c r="AF179" s="5">
        <f t="shared" si="842"/>
        <v>5063.1410256410245</v>
      </c>
      <c r="AG179" s="5">
        <f t="shared" si="842"/>
        <v>5063.1410256410245</v>
      </c>
      <c r="AH179" s="5">
        <f t="shared" si="842"/>
        <v>5063.1410256410245</v>
      </c>
      <c r="AI179" s="5">
        <f t="shared" si="842"/>
        <v>5063.1410256410245</v>
      </c>
      <c r="AJ179" s="5">
        <f t="shared" si="842"/>
        <v>5063.1410256410245</v>
      </c>
      <c r="AK179" s="5">
        <f t="shared" si="842"/>
        <v>5063.1410256410245</v>
      </c>
      <c r="AL179" s="5">
        <f t="shared" si="842"/>
        <v>5063.1410256410245</v>
      </c>
      <c r="AM179" s="5">
        <f t="shared" si="842"/>
        <v>5063.1410256410245</v>
      </c>
      <c r="AN179" s="5">
        <f t="shared" si="842"/>
        <v>5063.1410256410245</v>
      </c>
      <c r="AO179" s="5">
        <f t="shared" si="842"/>
        <v>5063.1410256410245</v>
      </c>
      <c r="AP179" s="27">
        <f t="shared" si="830"/>
        <v>60757.69230769229</v>
      </c>
    </row>
    <row r="180" spans="2:42" x14ac:dyDescent="0.2">
      <c r="B180" s="12" t="str">
        <f t="shared" si="821"/>
        <v>Vendor #6 Name</v>
      </c>
      <c r="D180" s="5">
        <f>(D144+D162+D153)-D171</f>
        <v>5063.1410256410245</v>
      </c>
      <c r="E180" s="5">
        <f t="shared" ref="E180:O180" si="843">(E144+E162+E153)-E171</f>
        <v>5063.1410256410245</v>
      </c>
      <c r="F180" s="5">
        <f t="shared" si="843"/>
        <v>5063.1410256410245</v>
      </c>
      <c r="G180" s="5">
        <f t="shared" si="843"/>
        <v>5063.1410256410245</v>
      </c>
      <c r="H180" s="5">
        <f t="shared" si="843"/>
        <v>5063.1410256410245</v>
      </c>
      <c r="I180" s="5">
        <f t="shared" si="843"/>
        <v>5063.1410256410245</v>
      </c>
      <c r="J180" s="5">
        <f t="shared" si="843"/>
        <v>5063.1410256410245</v>
      </c>
      <c r="K180" s="5">
        <f t="shared" si="843"/>
        <v>5063.1410256410245</v>
      </c>
      <c r="L180" s="5">
        <f t="shared" si="843"/>
        <v>5063.1410256410245</v>
      </c>
      <c r="M180" s="5">
        <f t="shared" si="843"/>
        <v>5063.1410256410245</v>
      </c>
      <c r="N180" s="5">
        <f t="shared" si="843"/>
        <v>5063.1410256410245</v>
      </c>
      <c r="O180" s="5">
        <f t="shared" si="843"/>
        <v>5063.1410256410245</v>
      </c>
      <c r="P180" s="27">
        <f t="shared" ref="P180:P181" si="844">SUM(D180:O180)</f>
        <v>60757.69230769229</v>
      </c>
      <c r="Q180" s="5">
        <f t="shared" ref="Q180:AB180" si="845">(Q144+Q162+Q153)-Q171</f>
        <v>5063.1410256410245</v>
      </c>
      <c r="R180" s="5">
        <f t="shared" si="845"/>
        <v>5063.1410256410245</v>
      </c>
      <c r="S180" s="5">
        <f t="shared" si="845"/>
        <v>5063.1410256410245</v>
      </c>
      <c r="T180" s="5">
        <f t="shared" si="845"/>
        <v>5063.1410256410245</v>
      </c>
      <c r="U180" s="5">
        <f t="shared" si="845"/>
        <v>5063.1410256410245</v>
      </c>
      <c r="V180" s="5">
        <f t="shared" si="845"/>
        <v>5063.1410256410245</v>
      </c>
      <c r="W180" s="5">
        <f t="shared" si="845"/>
        <v>5063.1410256410245</v>
      </c>
      <c r="X180" s="5">
        <f t="shared" si="845"/>
        <v>5063.1410256410245</v>
      </c>
      <c r="Y180" s="5">
        <f t="shared" si="845"/>
        <v>5063.1410256410245</v>
      </c>
      <c r="Z180" s="5">
        <f t="shared" si="845"/>
        <v>5063.1410256410245</v>
      </c>
      <c r="AA180" s="5">
        <f t="shared" si="845"/>
        <v>5063.1410256410245</v>
      </c>
      <c r="AB180" s="5">
        <f t="shared" si="845"/>
        <v>5063.1410256410245</v>
      </c>
      <c r="AC180" s="27">
        <f t="shared" ref="AC180:AC181" si="846">SUM(Q180:AB180)</f>
        <v>60757.69230769229</v>
      </c>
      <c r="AD180" s="5">
        <f t="shared" ref="AD180:AO180" si="847">(AD144+AD162+AD153)-AD171</f>
        <v>5063.1410256410245</v>
      </c>
      <c r="AE180" s="5">
        <f t="shared" si="847"/>
        <v>5063.1410256410245</v>
      </c>
      <c r="AF180" s="5">
        <f t="shared" si="847"/>
        <v>5063.1410256410245</v>
      </c>
      <c r="AG180" s="5">
        <f t="shared" si="847"/>
        <v>5063.1410256410245</v>
      </c>
      <c r="AH180" s="5">
        <f t="shared" si="847"/>
        <v>5063.1410256410245</v>
      </c>
      <c r="AI180" s="5">
        <f t="shared" si="847"/>
        <v>5063.1410256410245</v>
      </c>
      <c r="AJ180" s="5">
        <f t="shared" si="847"/>
        <v>5063.1410256410245</v>
      </c>
      <c r="AK180" s="5">
        <f t="shared" si="847"/>
        <v>5063.1410256410245</v>
      </c>
      <c r="AL180" s="5">
        <f t="shared" si="847"/>
        <v>5063.1410256410245</v>
      </c>
      <c r="AM180" s="5">
        <f t="shared" si="847"/>
        <v>5063.1410256410245</v>
      </c>
      <c r="AN180" s="5">
        <f t="shared" si="847"/>
        <v>5063.1410256410245</v>
      </c>
      <c r="AO180" s="5">
        <f t="shared" si="847"/>
        <v>5063.1410256410245</v>
      </c>
      <c r="AP180" s="27">
        <f t="shared" ref="AP180:AP181" si="848">SUM(AD180:AO180)</f>
        <v>60757.69230769229</v>
      </c>
    </row>
    <row r="181" spans="2:42" s="17" customFormat="1" x14ac:dyDescent="0.2">
      <c r="B181" s="17" t="s">
        <v>13</v>
      </c>
      <c r="C181" s="18"/>
      <c r="D181" s="27">
        <f t="shared" ref="D181:O181" si="849">SUM(D175:D180)</f>
        <v>29378.846153846149</v>
      </c>
      <c r="E181" s="27">
        <f t="shared" si="849"/>
        <v>29378.846153846145</v>
      </c>
      <c r="F181" s="27">
        <f t="shared" si="849"/>
        <v>29378.846153846145</v>
      </c>
      <c r="G181" s="27">
        <f t="shared" si="849"/>
        <v>29378.846153846145</v>
      </c>
      <c r="H181" s="27">
        <f t="shared" si="849"/>
        <v>29378.846153846145</v>
      </c>
      <c r="I181" s="27">
        <f t="shared" si="849"/>
        <v>29378.846153846145</v>
      </c>
      <c r="J181" s="27">
        <f t="shared" si="849"/>
        <v>29378.846153846145</v>
      </c>
      <c r="K181" s="27">
        <f t="shared" si="849"/>
        <v>29378.846153846145</v>
      </c>
      <c r="L181" s="27">
        <f t="shared" si="849"/>
        <v>29378.846153846145</v>
      </c>
      <c r="M181" s="27">
        <f t="shared" si="849"/>
        <v>29378.846153846145</v>
      </c>
      <c r="N181" s="27">
        <f t="shared" si="849"/>
        <v>29378.846153846145</v>
      </c>
      <c r="O181" s="27">
        <f t="shared" si="849"/>
        <v>29378.846153846145</v>
      </c>
      <c r="P181" s="27">
        <f t="shared" si="844"/>
        <v>352546.1538461537</v>
      </c>
      <c r="Q181" s="27">
        <f t="shared" ref="Q181:AB181" si="850">SUM(Q175:Q180)</f>
        <v>29378.846153846145</v>
      </c>
      <c r="R181" s="27">
        <f t="shared" si="850"/>
        <v>29378.846153846145</v>
      </c>
      <c r="S181" s="27">
        <f t="shared" si="850"/>
        <v>29378.846153846145</v>
      </c>
      <c r="T181" s="27">
        <f t="shared" si="850"/>
        <v>29378.846153846145</v>
      </c>
      <c r="U181" s="27">
        <f t="shared" si="850"/>
        <v>29378.846153846145</v>
      </c>
      <c r="V181" s="27">
        <f t="shared" si="850"/>
        <v>29378.846153846145</v>
      </c>
      <c r="W181" s="27">
        <f t="shared" si="850"/>
        <v>29378.846153846145</v>
      </c>
      <c r="X181" s="27">
        <f t="shared" si="850"/>
        <v>29378.846153846145</v>
      </c>
      <c r="Y181" s="27">
        <f t="shared" si="850"/>
        <v>29378.846153846145</v>
      </c>
      <c r="Z181" s="27">
        <f t="shared" si="850"/>
        <v>29378.846153846145</v>
      </c>
      <c r="AA181" s="27">
        <f t="shared" si="850"/>
        <v>29378.846153846145</v>
      </c>
      <c r="AB181" s="27">
        <f t="shared" si="850"/>
        <v>29378.846153846145</v>
      </c>
      <c r="AC181" s="27">
        <f t="shared" si="846"/>
        <v>352546.1538461537</v>
      </c>
      <c r="AD181" s="27">
        <f t="shared" ref="AD181:AO181" si="851">SUM(AD175:AD180)</f>
        <v>29378.846153846145</v>
      </c>
      <c r="AE181" s="27">
        <f t="shared" si="851"/>
        <v>29378.846153846145</v>
      </c>
      <c r="AF181" s="27">
        <f t="shared" si="851"/>
        <v>29378.846153846145</v>
      </c>
      <c r="AG181" s="27">
        <f t="shared" si="851"/>
        <v>29378.846153846145</v>
      </c>
      <c r="AH181" s="27">
        <f t="shared" si="851"/>
        <v>29378.846153846145</v>
      </c>
      <c r="AI181" s="27">
        <f t="shared" si="851"/>
        <v>29378.846153846145</v>
      </c>
      <c r="AJ181" s="27">
        <f t="shared" si="851"/>
        <v>29378.846153846145</v>
      </c>
      <c r="AK181" s="27">
        <f t="shared" si="851"/>
        <v>29378.846153846145</v>
      </c>
      <c r="AL181" s="27">
        <f t="shared" si="851"/>
        <v>29378.846153846145</v>
      </c>
      <c r="AM181" s="27">
        <f t="shared" si="851"/>
        <v>29378.846153846145</v>
      </c>
      <c r="AN181" s="27">
        <f t="shared" si="851"/>
        <v>29378.846153846145</v>
      </c>
      <c r="AO181" s="27">
        <f t="shared" si="851"/>
        <v>29378.846153846145</v>
      </c>
      <c r="AP181" s="27">
        <f t="shared" si="848"/>
        <v>352546.1538461537</v>
      </c>
    </row>
    <row r="183" spans="2:42" s="16" customFormat="1" x14ac:dyDescent="0.2">
      <c r="B183" s="16" t="s">
        <v>51</v>
      </c>
      <c r="C183" s="7"/>
      <c r="D183" s="7">
        <v>1</v>
      </c>
      <c r="E183" s="7">
        <v>2</v>
      </c>
      <c r="F183" s="7">
        <v>3</v>
      </c>
      <c r="G183" s="7">
        <v>4</v>
      </c>
      <c r="H183" s="7">
        <v>5</v>
      </c>
      <c r="I183" s="7">
        <v>6</v>
      </c>
      <c r="J183" s="7">
        <v>7</v>
      </c>
      <c r="K183" s="7">
        <v>8</v>
      </c>
      <c r="L183" s="7">
        <v>9</v>
      </c>
      <c r="M183" s="7">
        <v>10</v>
      </c>
      <c r="N183" s="7">
        <v>11</v>
      </c>
      <c r="O183" s="7">
        <v>12</v>
      </c>
      <c r="P183" s="7" t="s">
        <v>1</v>
      </c>
      <c r="Q183" s="7">
        <v>13</v>
      </c>
      <c r="R183" s="7">
        <v>14</v>
      </c>
      <c r="S183" s="7">
        <v>15</v>
      </c>
      <c r="T183" s="7">
        <v>16</v>
      </c>
      <c r="U183" s="7">
        <v>17</v>
      </c>
      <c r="V183" s="7">
        <v>18</v>
      </c>
      <c r="W183" s="7">
        <v>19</v>
      </c>
      <c r="X183" s="7">
        <v>20</v>
      </c>
      <c r="Y183" s="7">
        <v>21</v>
      </c>
      <c r="Z183" s="7">
        <v>22</v>
      </c>
      <c r="AA183" s="7">
        <v>23</v>
      </c>
      <c r="AB183" s="7">
        <v>24</v>
      </c>
      <c r="AC183" s="7" t="s">
        <v>2</v>
      </c>
      <c r="AD183" s="7">
        <v>25</v>
      </c>
      <c r="AE183" s="7">
        <v>26</v>
      </c>
      <c r="AF183" s="7">
        <v>27</v>
      </c>
      <c r="AG183" s="7">
        <v>28</v>
      </c>
      <c r="AH183" s="7">
        <v>29</v>
      </c>
      <c r="AI183" s="7">
        <v>30</v>
      </c>
      <c r="AJ183" s="7">
        <v>31</v>
      </c>
      <c r="AK183" s="7">
        <v>32</v>
      </c>
      <c r="AL183" s="7">
        <v>33</v>
      </c>
      <c r="AM183" s="7">
        <v>34</v>
      </c>
      <c r="AN183" s="7">
        <v>35</v>
      </c>
      <c r="AO183" s="7">
        <v>36</v>
      </c>
      <c r="AP183" s="7" t="s">
        <v>3</v>
      </c>
    </row>
    <row r="184" spans="2:42" x14ac:dyDescent="0.2">
      <c r="B184" s="12" t="str">
        <f t="shared" ref="B184:B189" si="852">A7</f>
        <v>Microsoft</v>
      </c>
      <c r="D184" s="5">
        <f t="shared" ref="D184:O184" si="853">D121-D175</f>
        <v>-3800.7460256410254</v>
      </c>
      <c r="E184" s="5">
        <f t="shared" si="853"/>
        <v>-3538.3510256410245</v>
      </c>
      <c r="F184" s="5">
        <f t="shared" si="853"/>
        <v>-3275.9560256410246</v>
      </c>
      <c r="G184" s="5">
        <f t="shared" si="853"/>
        <v>-3013.5610256410246</v>
      </c>
      <c r="H184" s="5">
        <f t="shared" si="853"/>
        <v>-2751.1660256410241</v>
      </c>
      <c r="I184" s="5">
        <f t="shared" si="853"/>
        <v>-2488.7710256410246</v>
      </c>
      <c r="J184" s="5">
        <f t="shared" si="853"/>
        <v>-2226.3760256410242</v>
      </c>
      <c r="K184" s="5">
        <f t="shared" si="853"/>
        <v>-1963.9810256410246</v>
      </c>
      <c r="L184" s="5">
        <f t="shared" si="853"/>
        <v>-1701.5860256410247</v>
      </c>
      <c r="M184" s="5">
        <f t="shared" si="853"/>
        <v>-1439.1910256410242</v>
      </c>
      <c r="N184" s="5">
        <f t="shared" si="853"/>
        <v>-1176.7960256410242</v>
      </c>
      <c r="O184" s="5">
        <f t="shared" si="853"/>
        <v>-914.40102564102426</v>
      </c>
      <c r="P184" s="27">
        <f>SUM(D184:O184)</f>
        <v>-28290.882307692293</v>
      </c>
      <c r="Q184" s="5">
        <f t="shared" ref="Q184:AB184" si="854">Q121-Q175</f>
        <v>-652.00602564102428</v>
      </c>
      <c r="R184" s="5">
        <f t="shared" si="854"/>
        <v>-389.61102564102384</v>
      </c>
      <c r="S184" s="5">
        <f t="shared" si="854"/>
        <v>-127.21602564102432</v>
      </c>
      <c r="T184" s="5">
        <f t="shared" si="854"/>
        <v>135.17897435897521</v>
      </c>
      <c r="U184" s="5">
        <f t="shared" si="854"/>
        <v>397.57397435897565</v>
      </c>
      <c r="V184" s="5">
        <f t="shared" si="854"/>
        <v>659.96897435897517</v>
      </c>
      <c r="W184" s="5">
        <f t="shared" si="854"/>
        <v>922.36397435897652</v>
      </c>
      <c r="X184" s="5">
        <f t="shared" si="854"/>
        <v>1184.758974358976</v>
      </c>
      <c r="Y184" s="5">
        <f t="shared" si="854"/>
        <v>1447.1539743589756</v>
      </c>
      <c r="Z184" s="5">
        <f t="shared" si="854"/>
        <v>1709.548974358976</v>
      </c>
      <c r="AA184" s="5">
        <f t="shared" si="854"/>
        <v>1971.9439743589755</v>
      </c>
      <c r="AB184" s="5">
        <f t="shared" si="854"/>
        <v>2234.338974358976</v>
      </c>
      <c r="AC184" s="27">
        <f>SUM(Q184:AB184)</f>
        <v>9493.9976923077083</v>
      </c>
      <c r="AD184" s="5">
        <f t="shared" ref="AD184:AO184" si="855">AD121-AD175</f>
        <v>2496.7339743589755</v>
      </c>
      <c r="AE184" s="5">
        <f t="shared" si="855"/>
        <v>2759.1289743589759</v>
      </c>
      <c r="AF184" s="5">
        <f t="shared" si="855"/>
        <v>3021.5239743589755</v>
      </c>
      <c r="AG184" s="5">
        <f t="shared" si="855"/>
        <v>3283.9189743589768</v>
      </c>
      <c r="AH184" s="5">
        <f t="shared" si="855"/>
        <v>3546.3139743589763</v>
      </c>
      <c r="AI184" s="5">
        <f t="shared" si="855"/>
        <v>3808.7089743589759</v>
      </c>
      <c r="AJ184" s="5">
        <f t="shared" si="855"/>
        <v>4071.1039743589754</v>
      </c>
      <c r="AK184" s="5">
        <f t="shared" si="855"/>
        <v>4333.4989743589749</v>
      </c>
      <c r="AL184" s="5">
        <f t="shared" si="855"/>
        <v>4595.8939743589772</v>
      </c>
      <c r="AM184" s="5">
        <f t="shared" si="855"/>
        <v>4858.2889743589758</v>
      </c>
      <c r="AN184" s="5">
        <f t="shared" si="855"/>
        <v>5120.6839743589762</v>
      </c>
      <c r="AO184" s="5">
        <f t="shared" si="855"/>
        <v>5383.0789743589748</v>
      </c>
      <c r="AP184" s="27">
        <f>SUM(AD184:AO184)</f>
        <v>47278.877692307709</v>
      </c>
    </row>
    <row r="185" spans="2:42" x14ac:dyDescent="0.2">
      <c r="B185" s="12" t="str">
        <f t="shared" si="852"/>
        <v>Vendor #2 Name</v>
      </c>
      <c r="D185" s="5">
        <f t="shared" ref="D185:O185" si="856">D122-D176</f>
        <v>-4735.1472756410258</v>
      </c>
      <c r="E185" s="5">
        <f t="shared" si="856"/>
        <v>-4407.1535256410243</v>
      </c>
      <c r="F185" s="5">
        <f t="shared" si="856"/>
        <v>-4079.1597756410247</v>
      </c>
      <c r="G185" s="5">
        <f t="shared" si="856"/>
        <v>-3751.1660256410246</v>
      </c>
      <c r="H185" s="5">
        <f t="shared" si="856"/>
        <v>-3423.1722756410245</v>
      </c>
      <c r="I185" s="5">
        <f t="shared" si="856"/>
        <v>-3095.1785256410249</v>
      </c>
      <c r="J185" s="5">
        <f t="shared" si="856"/>
        <v>-2767.1847756410248</v>
      </c>
      <c r="K185" s="5">
        <f t="shared" si="856"/>
        <v>-2439.1910256410247</v>
      </c>
      <c r="L185" s="5">
        <f t="shared" si="856"/>
        <v>-2111.1972756410246</v>
      </c>
      <c r="M185" s="5">
        <f t="shared" si="856"/>
        <v>-1783.2035256410245</v>
      </c>
      <c r="N185" s="5">
        <f t="shared" si="856"/>
        <v>-1455.2097756410249</v>
      </c>
      <c r="O185" s="5">
        <f t="shared" si="856"/>
        <v>-1127.2160256410248</v>
      </c>
      <c r="P185" s="27">
        <f>SUM(D185:O185)</f>
        <v>-35174.179807692293</v>
      </c>
      <c r="Q185" s="5">
        <f t="shared" ref="Q185:AB185" si="857">Q122-Q176</f>
        <v>-799.22227564102468</v>
      </c>
      <c r="R185" s="5">
        <f t="shared" si="857"/>
        <v>-471.22852564102504</v>
      </c>
      <c r="S185" s="5">
        <f t="shared" si="857"/>
        <v>-143.2347756410245</v>
      </c>
      <c r="T185" s="5">
        <f t="shared" si="857"/>
        <v>184.75897435897514</v>
      </c>
      <c r="U185" s="5">
        <f t="shared" si="857"/>
        <v>512.75272435897477</v>
      </c>
      <c r="V185" s="5">
        <f t="shared" si="857"/>
        <v>840.74647435897532</v>
      </c>
      <c r="W185" s="5">
        <f t="shared" si="857"/>
        <v>1168.740224358975</v>
      </c>
      <c r="X185" s="5">
        <f t="shared" si="857"/>
        <v>1496.7339743589755</v>
      </c>
      <c r="Y185" s="5">
        <f t="shared" si="857"/>
        <v>1824.7277243589751</v>
      </c>
      <c r="Z185" s="5">
        <f t="shared" si="857"/>
        <v>2152.7214743589748</v>
      </c>
      <c r="AA185" s="5">
        <f t="shared" si="857"/>
        <v>2480.7152243589753</v>
      </c>
      <c r="AB185" s="5">
        <f t="shared" si="857"/>
        <v>2808.708974358975</v>
      </c>
      <c r="AC185" s="27">
        <f>SUM(Q185:AB185)</f>
        <v>12056.920192307702</v>
      </c>
      <c r="AD185" s="5">
        <f t="shared" ref="AD185:AO185" si="858">AD122-AD176</f>
        <v>3136.7027243589755</v>
      </c>
      <c r="AE185" s="5">
        <f t="shared" si="858"/>
        <v>3464.6964743589751</v>
      </c>
      <c r="AF185" s="5">
        <f t="shared" si="858"/>
        <v>3792.6902243589748</v>
      </c>
      <c r="AG185" s="5">
        <f t="shared" si="858"/>
        <v>4120.6839743589744</v>
      </c>
      <c r="AH185" s="5">
        <f t="shared" si="858"/>
        <v>4448.677724358974</v>
      </c>
      <c r="AI185" s="5">
        <f t="shared" si="858"/>
        <v>4776.6714743589755</v>
      </c>
      <c r="AJ185" s="5">
        <f t="shared" si="858"/>
        <v>5104.6652243589751</v>
      </c>
      <c r="AK185" s="5">
        <f t="shared" si="858"/>
        <v>5432.6589743589748</v>
      </c>
      <c r="AL185" s="5">
        <f t="shared" si="858"/>
        <v>5760.6527243589744</v>
      </c>
      <c r="AM185" s="5">
        <f t="shared" si="858"/>
        <v>6088.646474358974</v>
      </c>
      <c r="AN185" s="5">
        <f t="shared" si="858"/>
        <v>6416.6402243589755</v>
      </c>
      <c r="AO185" s="5">
        <f t="shared" si="858"/>
        <v>6744.6339743589751</v>
      </c>
      <c r="AP185" s="27">
        <f>SUM(AD185:AO185)</f>
        <v>59288.020192307704</v>
      </c>
    </row>
    <row r="186" spans="2:42" x14ac:dyDescent="0.2">
      <c r="B186" s="12" t="str">
        <f t="shared" si="852"/>
        <v>Vendor #3 Name</v>
      </c>
      <c r="D186" s="5">
        <f t="shared" ref="D186:O186" si="859">D123-D177</f>
        <v>-4275.9560256410259</v>
      </c>
      <c r="E186" s="5">
        <f t="shared" si="859"/>
        <v>-3488.7710256410246</v>
      </c>
      <c r="F186" s="5">
        <f t="shared" si="859"/>
        <v>-2701.5860256410247</v>
      </c>
      <c r="G186" s="5">
        <f t="shared" si="859"/>
        <v>-1914.4010256410247</v>
      </c>
      <c r="H186" s="5">
        <f t="shared" si="859"/>
        <v>-1127.2160256410248</v>
      </c>
      <c r="I186" s="5">
        <f t="shared" si="859"/>
        <v>-340.03102564102483</v>
      </c>
      <c r="J186" s="5">
        <f t="shared" si="859"/>
        <v>447.15397435897557</v>
      </c>
      <c r="K186" s="5">
        <f t="shared" si="859"/>
        <v>1234.3389743589751</v>
      </c>
      <c r="L186" s="5">
        <f t="shared" si="859"/>
        <v>2021.5239743589755</v>
      </c>
      <c r="M186" s="5">
        <f t="shared" si="859"/>
        <v>2808.708974358975</v>
      </c>
      <c r="N186" s="5">
        <f t="shared" si="859"/>
        <v>3595.8939743589735</v>
      </c>
      <c r="O186" s="5">
        <f t="shared" si="859"/>
        <v>4383.0789743589748</v>
      </c>
      <c r="P186" s="27">
        <f>SUM(D186:O186)</f>
        <v>642.73769230770267</v>
      </c>
      <c r="Q186" s="5">
        <f t="shared" ref="Q186:AB186" si="860">Q123-Q177</f>
        <v>-4275.9560256410241</v>
      </c>
      <c r="R186" s="5">
        <f t="shared" si="860"/>
        <v>-3488.7710256410246</v>
      </c>
      <c r="S186" s="5">
        <f t="shared" si="860"/>
        <v>-2701.5860256410247</v>
      </c>
      <c r="T186" s="5">
        <f t="shared" si="860"/>
        <v>-1914.4010256410247</v>
      </c>
      <c r="U186" s="5">
        <f t="shared" si="860"/>
        <v>-1127.2160256410248</v>
      </c>
      <c r="V186" s="5">
        <f t="shared" si="860"/>
        <v>-340.03102564102483</v>
      </c>
      <c r="W186" s="5">
        <f t="shared" si="860"/>
        <v>447.15397435897557</v>
      </c>
      <c r="X186" s="5">
        <f t="shared" si="860"/>
        <v>1234.3389743589751</v>
      </c>
      <c r="Y186" s="5">
        <f t="shared" si="860"/>
        <v>2021.5239743589755</v>
      </c>
      <c r="Z186" s="5">
        <f t="shared" si="860"/>
        <v>2808.708974358975</v>
      </c>
      <c r="AA186" s="5">
        <f t="shared" si="860"/>
        <v>3595.8939743589735</v>
      </c>
      <c r="AB186" s="5">
        <f t="shared" si="860"/>
        <v>4383.0789743589748</v>
      </c>
      <c r="AC186" s="27">
        <f>SUM(Q186:AB186)</f>
        <v>642.73769230770267</v>
      </c>
      <c r="AD186" s="5">
        <f t="shared" ref="AD186:AO186" si="861">AD123-AD177</f>
        <v>-4275.9560256410241</v>
      </c>
      <c r="AE186" s="5">
        <f t="shared" si="861"/>
        <v>-3488.7710256410246</v>
      </c>
      <c r="AF186" s="5">
        <f t="shared" si="861"/>
        <v>-2701.5860256410247</v>
      </c>
      <c r="AG186" s="5">
        <f t="shared" si="861"/>
        <v>-1914.4010256410247</v>
      </c>
      <c r="AH186" s="5">
        <f t="shared" si="861"/>
        <v>-1127.2160256410248</v>
      </c>
      <c r="AI186" s="5">
        <f t="shared" si="861"/>
        <v>-340.03102564102483</v>
      </c>
      <c r="AJ186" s="5">
        <f t="shared" si="861"/>
        <v>447.15397435897557</v>
      </c>
      <c r="AK186" s="5">
        <f t="shared" si="861"/>
        <v>1234.3389743589751</v>
      </c>
      <c r="AL186" s="5">
        <f t="shared" si="861"/>
        <v>2021.5239743589755</v>
      </c>
      <c r="AM186" s="5">
        <f t="shared" si="861"/>
        <v>2808.708974358975</v>
      </c>
      <c r="AN186" s="5">
        <f t="shared" si="861"/>
        <v>3595.8939743589735</v>
      </c>
      <c r="AO186" s="5">
        <f t="shared" si="861"/>
        <v>4383.0789743589748</v>
      </c>
      <c r="AP186" s="27">
        <f>SUM(AD186:AO186)</f>
        <v>642.73769230770267</v>
      </c>
    </row>
    <row r="187" spans="2:42" x14ac:dyDescent="0.2">
      <c r="B187" s="12" t="str">
        <f t="shared" si="852"/>
        <v>Vendor #4 Name</v>
      </c>
      <c r="D187" s="5">
        <f t="shared" ref="D187:O187" si="862">D124-D178</f>
        <v>-4079.1597756410256</v>
      </c>
      <c r="E187" s="5">
        <f t="shared" si="862"/>
        <v>-3095.1785256410249</v>
      </c>
      <c r="F187" s="5">
        <f t="shared" si="862"/>
        <v>-2111.1972756410246</v>
      </c>
      <c r="G187" s="5">
        <f t="shared" si="862"/>
        <v>-1127.2160256410248</v>
      </c>
      <c r="H187" s="5">
        <f t="shared" si="862"/>
        <v>-143.2347756410245</v>
      </c>
      <c r="I187" s="5">
        <f t="shared" si="862"/>
        <v>840.74647435897532</v>
      </c>
      <c r="J187" s="5">
        <f t="shared" si="862"/>
        <v>1824.7277243589751</v>
      </c>
      <c r="K187" s="5">
        <f t="shared" si="862"/>
        <v>2808.708974358975</v>
      </c>
      <c r="L187" s="5">
        <f t="shared" si="862"/>
        <v>3792.6902243589748</v>
      </c>
      <c r="M187" s="5">
        <f t="shared" si="862"/>
        <v>4776.6714743589755</v>
      </c>
      <c r="N187" s="5">
        <f t="shared" si="862"/>
        <v>5760.6527243589744</v>
      </c>
      <c r="O187" s="5">
        <f t="shared" si="862"/>
        <v>6744.6339743589751</v>
      </c>
      <c r="P187" s="27">
        <f>SUM(D187:O187)</f>
        <v>15992.845192307701</v>
      </c>
      <c r="Q187" s="5">
        <f t="shared" ref="Q187:AB187" si="863">Q124-Q178</f>
        <v>-4079.1597756410247</v>
      </c>
      <c r="R187" s="5">
        <f t="shared" si="863"/>
        <v>-3095.1785256410249</v>
      </c>
      <c r="S187" s="5">
        <f t="shared" si="863"/>
        <v>-2111.1972756410246</v>
      </c>
      <c r="T187" s="5">
        <f t="shared" si="863"/>
        <v>-1127.2160256410248</v>
      </c>
      <c r="U187" s="5">
        <f t="shared" si="863"/>
        <v>-143.2347756410245</v>
      </c>
      <c r="V187" s="5">
        <f t="shared" si="863"/>
        <v>840.74647435897532</v>
      </c>
      <c r="W187" s="5">
        <f t="shared" si="863"/>
        <v>1824.7277243589751</v>
      </c>
      <c r="X187" s="5">
        <f t="shared" si="863"/>
        <v>2808.708974358975</v>
      </c>
      <c r="Y187" s="5">
        <f t="shared" si="863"/>
        <v>3792.6902243589748</v>
      </c>
      <c r="Z187" s="5">
        <f t="shared" si="863"/>
        <v>4776.6714743589755</v>
      </c>
      <c r="AA187" s="5">
        <f t="shared" si="863"/>
        <v>5760.6527243589744</v>
      </c>
      <c r="AB187" s="5">
        <f t="shared" si="863"/>
        <v>6744.6339743589751</v>
      </c>
      <c r="AC187" s="27">
        <f>SUM(Q187:AB187)</f>
        <v>15992.845192307705</v>
      </c>
      <c r="AD187" s="5">
        <f t="shared" ref="AD187:AO187" si="864">AD124-AD178</f>
        <v>-4079.1597756410247</v>
      </c>
      <c r="AE187" s="5">
        <f t="shared" si="864"/>
        <v>-3095.1785256410249</v>
      </c>
      <c r="AF187" s="5">
        <f t="shared" si="864"/>
        <v>-2111.1972756410246</v>
      </c>
      <c r="AG187" s="5">
        <f t="shared" si="864"/>
        <v>-1127.2160256410248</v>
      </c>
      <c r="AH187" s="5">
        <f t="shared" si="864"/>
        <v>-143.2347756410245</v>
      </c>
      <c r="AI187" s="5">
        <f t="shared" si="864"/>
        <v>840.74647435897532</v>
      </c>
      <c r="AJ187" s="5">
        <f t="shared" si="864"/>
        <v>1824.7277243589751</v>
      </c>
      <c r="AK187" s="5">
        <f t="shared" si="864"/>
        <v>2808.708974358975</v>
      </c>
      <c r="AL187" s="5">
        <f t="shared" si="864"/>
        <v>3792.6902243589748</v>
      </c>
      <c r="AM187" s="5">
        <f t="shared" si="864"/>
        <v>4776.6714743589755</v>
      </c>
      <c r="AN187" s="5">
        <f t="shared" si="864"/>
        <v>5760.6527243589744</v>
      </c>
      <c r="AO187" s="5">
        <f t="shared" si="864"/>
        <v>6744.6339743589751</v>
      </c>
      <c r="AP187" s="27">
        <f>SUM(AD187:AO187)</f>
        <v>15992.845192307705</v>
      </c>
    </row>
    <row r="188" spans="2:42" x14ac:dyDescent="0.2">
      <c r="B188" s="12" t="str">
        <f t="shared" si="852"/>
        <v>Vendor #5 Name</v>
      </c>
      <c r="D188" s="5">
        <f t="shared" ref="D188:O188" si="865">D123-D177</f>
        <v>-4275.9560256410259</v>
      </c>
      <c r="E188" s="5">
        <f t="shared" si="865"/>
        <v>-3488.7710256410246</v>
      </c>
      <c r="F188" s="5">
        <f t="shared" si="865"/>
        <v>-2701.5860256410247</v>
      </c>
      <c r="G188" s="5">
        <f t="shared" si="865"/>
        <v>-1914.4010256410247</v>
      </c>
      <c r="H188" s="5">
        <f t="shared" si="865"/>
        <v>-1127.2160256410248</v>
      </c>
      <c r="I188" s="5">
        <f t="shared" si="865"/>
        <v>-340.03102564102483</v>
      </c>
      <c r="J188" s="5">
        <f t="shared" si="865"/>
        <v>447.15397435897557</v>
      </c>
      <c r="K188" s="5">
        <f t="shared" si="865"/>
        <v>1234.3389743589751</v>
      </c>
      <c r="L188" s="5">
        <f t="shared" si="865"/>
        <v>2021.5239743589755</v>
      </c>
      <c r="M188" s="5">
        <f t="shared" si="865"/>
        <v>2808.708974358975</v>
      </c>
      <c r="N188" s="5">
        <f t="shared" si="865"/>
        <v>3595.8939743589735</v>
      </c>
      <c r="O188" s="5">
        <f t="shared" si="865"/>
        <v>4383.0789743589748</v>
      </c>
      <c r="P188" s="27">
        <f t="shared" ref="P188:P190" si="866">SUM(D188:O188)</f>
        <v>642.73769230770267</v>
      </c>
      <c r="Q188" s="5">
        <f t="shared" ref="Q188:AB188" si="867">Q123-Q177</f>
        <v>-4275.9560256410241</v>
      </c>
      <c r="R188" s="5">
        <f t="shared" si="867"/>
        <v>-3488.7710256410246</v>
      </c>
      <c r="S188" s="5">
        <f t="shared" si="867"/>
        <v>-2701.5860256410247</v>
      </c>
      <c r="T188" s="5">
        <f t="shared" si="867"/>
        <v>-1914.4010256410247</v>
      </c>
      <c r="U188" s="5">
        <f t="shared" si="867"/>
        <v>-1127.2160256410248</v>
      </c>
      <c r="V188" s="5">
        <f t="shared" si="867"/>
        <v>-340.03102564102483</v>
      </c>
      <c r="W188" s="5">
        <f t="shared" si="867"/>
        <v>447.15397435897557</v>
      </c>
      <c r="X188" s="5">
        <f t="shared" si="867"/>
        <v>1234.3389743589751</v>
      </c>
      <c r="Y188" s="5">
        <f t="shared" si="867"/>
        <v>2021.5239743589755</v>
      </c>
      <c r="Z188" s="5">
        <f t="shared" si="867"/>
        <v>2808.708974358975</v>
      </c>
      <c r="AA188" s="5">
        <f t="shared" si="867"/>
        <v>3595.8939743589735</v>
      </c>
      <c r="AB188" s="5">
        <f t="shared" si="867"/>
        <v>4383.0789743589748</v>
      </c>
      <c r="AC188" s="27">
        <f t="shared" ref="AC188:AC190" si="868">SUM(Q188:AB188)</f>
        <v>642.73769230770267</v>
      </c>
      <c r="AD188" s="5">
        <f t="shared" ref="AD188:AO188" si="869">AD123-AD177</f>
        <v>-4275.9560256410241</v>
      </c>
      <c r="AE188" s="5">
        <f t="shared" si="869"/>
        <v>-3488.7710256410246</v>
      </c>
      <c r="AF188" s="5">
        <f t="shared" si="869"/>
        <v>-2701.5860256410247</v>
      </c>
      <c r="AG188" s="5">
        <f t="shared" si="869"/>
        <v>-1914.4010256410247</v>
      </c>
      <c r="AH188" s="5">
        <f t="shared" si="869"/>
        <v>-1127.2160256410248</v>
      </c>
      <c r="AI188" s="5">
        <f t="shared" si="869"/>
        <v>-340.03102564102483</v>
      </c>
      <c r="AJ188" s="5">
        <f t="shared" si="869"/>
        <v>447.15397435897557</v>
      </c>
      <c r="AK188" s="5">
        <f t="shared" si="869"/>
        <v>1234.3389743589751</v>
      </c>
      <c r="AL188" s="5">
        <f t="shared" si="869"/>
        <v>2021.5239743589755</v>
      </c>
      <c r="AM188" s="5">
        <f t="shared" si="869"/>
        <v>2808.708974358975</v>
      </c>
      <c r="AN188" s="5">
        <f t="shared" si="869"/>
        <v>3595.8939743589735</v>
      </c>
      <c r="AO188" s="5">
        <f t="shared" si="869"/>
        <v>4383.0789743589748</v>
      </c>
      <c r="AP188" s="27">
        <f t="shared" ref="AP188:AP190" si="870">SUM(AD188:AO188)</f>
        <v>642.73769230770267</v>
      </c>
    </row>
    <row r="189" spans="2:42" x14ac:dyDescent="0.2">
      <c r="B189" s="12" t="str">
        <f t="shared" si="852"/>
        <v>Vendor #6 Name</v>
      </c>
      <c r="D189" s="5">
        <f t="shared" ref="D189:O189" si="871">D125-D180</f>
        <v>4308.1089743589755</v>
      </c>
      <c r="E189" s="5">
        <f t="shared" si="871"/>
        <v>5207.7489743589749</v>
      </c>
      <c r="F189" s="5">
        <f t="shared" si="871"/>
        <v>6107.3889743589762</v>
      </c>
      <c r="G189" s="5">
        <f t="shared" si="871"/>
        <v>7007.0289743589756</v>
      </c>
      <c r="H189" s="5">
        <f t="shared" si="871"/>
        <v>7906.6689743589768</v>
      </c>
      <c r="I189" s="5">
        <f t="shared" si="871"/>
        <v>8806.3089743589771</v>
      </c>
      <c r="J189" s="5">
        <f t="shared" si="871"/>
        <v>9705.9489743589766</v>
      </c>
      <c r="K189" s="5">
        <f t="shared" si="871"/>
        <v>10605.588974358976</v>
      </c>
      <c r="L189" s="5">
        <f t="shared" si="871"/>
        <v>11505.228974358979</v>
      </c>
      <c r="M189" s="5">
        <f t="shared" si="871"/>
        <v>12404.868974358978</v>
      </c>
      <c r="N189" s="5">
        <f t="shared" si="871"/>
        <v>13304.508974358978</v>
      </c>
      <c r="O189" s="5">
        <f t="shared" si="871"/>
        <v>14204.148974358977</v>
      </c>
      <c r="P189" s="27">
        <f t="shared" si="866"/>
        <v>111073.54769230772</v>
      </c>
      <c r="Q189" s="5">
        <f t="shared" ref="Q189:AB189" si="872">Q125-Q180</f>
        <v>23575.398974358981</v>
      </c>
      <c r="R189" s="5">
        <f t="shared" si="872"/>
        <v>24475.038974358977</v>
      </c>
      <c r="S189" s="5">
        <f t="shared" si="872"/>
        <v>25374.67897435898</v>
      </c>
      <c r="T189" s="5">
        <f t="shared" si="872"/>
        <v>26274.318974358976</v>
      </c>
      <c r="U189" s="5">
        <f t="shared" si="872"/>
        <v>27173.958974358979</v>
      </c>
      <c r="V189" s="5">
        <f t="shared" si="872"/>
        <v>28073.598974358982</v>
      </c>
      <c r="W189" s="5">
        <f t="shared" si="872"/>
        <v>28973.238974358974</v>
      </c>
      <c r="X189" s="5">
        <f t="shared" si="872"/>
        <v>29872.87897435898</v>
      </c>
      <c r="Y189" s="5">
        <f t="shared" si="872"/>
        <v>30772.518974358973</v>
      </c>
      <c r="Z189" s="5">
        <f t="shared" si="872"/>
        <v>31672.158974358979</v>
      </c>
      <c r="AA189" s="5">
        <f t="shared" si="872"/>
        <v>32571.798974358979</v>
      </c>
      <c r="AB189" s="5">
        <f t="shared" si="872"/>
        <v>33471.438974358978</v>
      </c>
      <c r="AC189" s="27">
        <f t="shared" si="868"/>
        <v>342281.02769230772</v>
      </c>
      <c r="AD189" s="5">
        <f t="shared" ref="AD189:AO189" si="873">AD125-AD180</f>
        <v>42842.688974358978</v>
      </c>
      <c r="AE189" s="5">
        <f t="shared" si="873"/>
        <v>43742.328974358978</v>
      </c>
      <c r="AF189" s="5">
        <f t="shared" si="873"/>
        <v>44641.968974358977</v>
      </c>
      <c r="AG189" s="5">
        <f t="shared" si="873"/>
        <v>45541.608974358976</v>
      </c>
      <c r="AH189" s="5">
        <f t="shared" si="873"/>
        <v>46441.248974358983</v>
      </c>
      <c r="AI189" s="5">
        <f t="shared" si="873"/>
        <v>47340.888974358975</v>
      </c>
      <c r="AJ189" s="5">
        <f t="shared" si="873"/>
        <v>48240.528974358975</v>
      </c>
      <c r="AK189" s="5">
        <f t="shared" si="873"/>
        <v>49140.168974358974</v>
      </c>
      <c r="AL189" s="5">
        <f t="shared" si="873"/>
        <v>50039.808974358981</v>
      </c>
      <c r="AM189" s="5">
        <f t="shared" si="873"/>
        <v>50939.44897435898</v>
      </c>
      <c r="AN189" s="5">
        <f t="shared" si="873"/>
        <v>51839.088974358987</v>
      </c>
      <c r="AO189" s="5">
        <f t="shared" si="873"/>
        <v>52738.728974358972</v>
      </c>
      <c r="AP189" s="27">
        <f t="shared" si="870"/>
        <v>573488.50769230782</v>
      </c>
    </row>
    <row r="190" spans="2:42" s="17" customFormat="1" x14ac:dyDescent="0.2">
      <c r="B190" s="17" t="s">
        <v>13</v>
      </c>
      <c r="C190" s="18"/>
      <c r="D190" s="27">
        <f t="shared" ref="D190:O190" si="874">SUM(D184:D189)</f>
        <v>-16858.856153846151</v>
      </c>
      <c r="E190" s="27">
        <f t="shared" si="874"/>
        <v>-12810.476153846146</v>
      </c>
      <c r="F190" s="27">
        <f t="shared" si="874"/>
        <v>-8762.0961538461488</v>
      </c>
      <c r="G190" s="27">
        <f t="shared" si="874"/>
        <v>-4713.7161538461469</v>
      </c>
      <c r="H190" s="27">
        <f t="shared" si="874"/>
        <v>-665.33615384614586</v>
      </c>
      <c r="I190" s="27">
        <f t="shared" si="874"/>
        <v>3383.0438461538533</v>
      </c>
      <c r="J190" s="27">
        <f t="shared" si="874"/>
        <v>7431.4238461538544</v>
      </c>
      <c r="K190" s="27">
        <f t="shared" si="874"/>
        <v>11479.803846153853</v>
      </c>
      <c r="L190" s="27">
        <f t="shared" si="874"/>
        <v>15528.183846153855</v>
      </c>
      <c r="M190" s="27">
        <f t="shared" si="874"/>
        <v>19576.563846153855</v>
      </c>
      <c r="N190" s="27">
        <f t="shared" si="874"/>
        <v>23624.943846153852</v>
      </c>
      <c r="O190" s="27">
        <f t="shared" si="874"/>
        <v>27673.323846153853</v>
      </c>
      <c r="P190" s="27">
        <f t="shared" si="866"/>
        <v>64886.806153846235</v>
      </c>
      <c r="Q190" s="27">
        <f t="shared" ref="Q190:AB190" si="875">SUM(Q184:Q189)</f>
        <v>9493.09884615386</v>
      </c>
      <c r="R190" s="27">
        <f t="shared" si="875"/>
        <v>13541.478846153854</v>
      </c>
      <c r="S190" s="27">
        <f t="shared" si="875"/>
        <v>17589.858846153857</v>
      </c>
      <c r="T190" s="27">
        <f t="shared" si="875"/>
        <v>21638.23884615385</v>
      </c>
      <c r="U190" s="27">
        <f t="shared" si="875"/>
        <v>25686.618846153855</v>
      </c>
      <c r="V190" s="27">
        <f t="shared" si="875"/>
        <v>29734.99884615386</v>
      </c>
      <c r="W190" s="27">
        <f t="shared" si="875"/>
        <v>33783.37884615385</v>
      </c>
      <c r="X190" s="27">
        <f t="shared" si="875"/>
        <v>37831.758846153854</v>
      </c>
      <c r="Y190" s="27">
        <f t="shared" si="875"/>
        <v>41880.138846153852</v>
      </c>
      <c r="Z190" s="27">
        <f t="shared" si="875"/>
        <v>45928.518846153856</v>
      </c>
      <c r="AA190" s="27">
        <f t="shared" si="875"/>
        <v>49976.898846153854</v>
      </c>
      <c r="AB190" s="27">
        <f t="shared" si="875"/>
        <v>54025.278846153851</v>
      </c>
      <c r="AC190" s="27">
        <f t="shared" si="868"/>
        <v>381110.26615384629</v>
      </c>
      <c r="AD190" s="27">
        <f t="shared" ref="AD190:AO190" si="876">SUM(AD184:AD189)</f>
        <v>35845.053846153853</v>
      </c>
      <c r="AE190" s="27">
        <f t="shared" si="876"/>
        <v>39893.433846153857</v>
      </c>
      <c r="AF190" s="27">
        <f t="shared" si="876"/>
        <v>43941.813846153855</v>
      </c>
      <c r="AG190" s="27">
        <f t="shared" si="876"/>
        <v>47990.193846153852</v>
      </c>
      <c r="AH190" s="27">
        <f t="shared" si="876"/>
        <v>52038.573846153857</v>
      </c>
      <c r="AI190" s="27">
        <f t="shared" si="876"/>
        <v>56086.953846153854</v>
      </c>
      <c r="AJ190" s="27">
        <f t="shared" si="876"/>
        <v>60135.333846153851</v>
      </c>
      <c r="AK190" s="27">
        <f t="shared" si="876"/>
        <v>64183.713846153849</v>
      </c>
      <c r="AL190" s="27">
        <f t="shared" si="876"/>
        <v>68232.093846153861</v>
      </c>
      <c r="AM190" s="27">
        <f t="shared" si="876"/>
        <v>72280.473846153851</v>
      </c>
      <c r="AN190" s="27">
        <f t="shared" si="876"/>
        <v>76328.853846153856</v>
      </c>
      <c r="AO190" s="27">
        <f t="shared" si="876"/>
        <v>80377.233846153846</v>
      </c>
      <c r="AP190" s="27">
        <f t="shared" si="870"/>
        <v>697333.72615384625</v>
      </c>
    </row>
    <row r="192" spans="2:42" s="16" customFormat="1" x14ac:dyDescent="0.2">
      <c r="B192" s="16" t="s">
        <v>53</v>
      </c>
      <c r="C192" s="7"/>
      <c r="D192" s="7">
        <v>1</v>
      </c>
      <c r="E192" s="7">
        <v>2</v>
      </c>
      <c r="F192" s="7">
        <v>3</v>
      </c>
      <c r="G192" s="7">
        <v>4</v>
      </c>
      <c r="H192" s="7">
        <v>5</v>
      </c>
      <c r="I192" s="7">
        <v>6</v>
      </c>
      <c r="J192" s="7">
        <v>7</v>
      </c>
      <c r="K192" s="7">
        <v>8</v>
      </c>
      <c r="L192" s="7">
        <v>9</v>
      </c>
      <c r="M192" s="7">
        <v>10</v>
      </c>
      <c r="N192" s="7">
        <v>11</v>
      </c>
      <c r="O192" s="7">
        <v>12</v>
      </c>
      <c r="P192" s="7" t="s">
        <v>1</v>
      </c>
      <c r="Q192" s="7">
        <v>13</v>
      </c>
      <c r="R192" s="7">
        <v>14</v>
      </c>
      <c r="S192" s="7">
        <v>15</v>
      </c>
      <c r="T192" s="7">
        <v>16</v>
      </c>
      <c r="U192" s="7">
        <v>17</v>
      </c>
      <c r="V192" s="7">
        <v>18</v>
      </c>
      <c r="W192" s="7">
        <v>19</v>
      </c>
      <c r="X192" s="7">
        <v>20</v>
      </c>
      <c r="Y192" s="7">
        <v>21</v>
      </c>
      <c r="Z192" s="7">
        <v>22</v>
      </c>
      <c r="AA192" s="7">
        <v>23</v>
      </c>
      <c r="AB192" s="7">
        <v>24</v>
      </c>
      <c r="AC192" s="7" t="s">
        <v>2</v>
      </c>
      <c r="AD192" s="7">
        <v>25</v>
      </c>
      <c r="AE192" s="7">
        <v>26</v>
      </c>
      <c r="AF192" s="7">
        <v>27</v>
      </c>
      <c r="AG192" s="7">
        <v>28</v>
      </c>
      <c r="AH192" s="7">
        <v>29</v>
      </c>
      <c r="AI192" s="7">
        <v>30</v>
      </c>
      <c r="AJ192" s="7">
        <v>31</v>
      </c>
      <c r="AK192" s="7">
        <v>32</v>
      </c>
      <c r="AL192" s="7">
        <v>33</v>
      </c>
      <c r="AM192" s="7">
        <v>34</v>
      </c>
      <c r="AN192" s="7">
        <v>35</v>
      </c>
      <c r="AO192" s="7">
        <v>36</v>
      </c>
      <c r="AP192" s="7" t="s">
        <v>3</v>
      </c>
    </row>
    <row r="193" spans="2:42" x14ac:dyDescent="0.2">
      <c r="B193" s="12" t="str">
        <f t="shared" ref="B193:B198" si="877">A7</f>
        <v>Microsoft</v>
      </c>
      <c r="D193" s="4">
        <f>D184/D112</f>
        <v>-1.4484826409196156</v>
      </c>
      <c r="E193" s="4">
        <f t="shared" ref="E193:O193" si="878">E184/E112</f>
        <v>-0.67424132045980767</v>
      </c>
      <c r="F193" s="4">
        <f t="shared" si="878"/>
        <v>-0.41616088030653842</v>
      </c>
      <c r="G193" s="4">
        <f t="shared" si="878"/>
        <v>-0.28712066022990385</v>
      </c>
      <c r="H193" s="4">
        <f t="shared" si="878"/>
        <v>-0.20969652818392304</v>
      </c>
      <c r="I193" s="4">
        <f t="shared" si="878"/>
        <v>-0.15808044015326922</v>
      </c>
      <c r="J193" s="4">
        <f t="shared" si="878"/>
        <v>-0.1212118058456593</v>
      </c>
      <c r="K193" s="4">
        <f t="shared" si="878"/>
        <v>-9.356033011495192E-2</v>
      </c>
      <c r="L193" s="4">
        <f t="shared" si="878"/>
        <v>-7.2053626768846149E-2</v>
      </c>
      <c r="M193" s="4">
        <f t="shared" si="878"/>
        <v>-5.4848264091961516E-2</v>
      </c>
      <c r="N193" s="4">
        <f t="shared" si="878"/>
        <v>-4.0771149174510468E-2</v>
      </c>
      <c r="O193" s="4">
        <f t="shared" si="878"/>
        <v>-2.9040220076634597E-2</v>
      </c>
      <c r="P193" s="30">
        <f t="shared" ref="P193:AP193" si="879">P184/P94</f>
        <v>-0.1370761977813259</v>
      </c>
      <c r="Q193" s="4">
        <f>Q184/Q112</f>
        <v>-1.9114049301508861E-2</v>
      </c>
      <c r="R193" s="4">
        <f t="shared" ref="R193:AB193" si="880">R184/R112</f>
        <v>-1.0605902922829643E-2</v>
      </c>
      <c r="S193" s="4">
        <f t="shared" si="880"/>
        <v>-3.2321760613076805E-3</v>
      </c>
      <c r="T193" s="4">
        <f t="shared" si="880"/>
        <v>3.2198349425240388E-3</v>
      </c>
      <c r="U193" s="4">
        <f t="shared" si="880"/>
        <v>8.9127858282579287E-3</v>
      </c>
      <c r="V193" s="4">
        <f t="shared" si="880"/>
        <v>1.3973186615576923E-2</v>
      </c>
      <c r="W193" s="4">
        <f t="shared" si="880"/>
        <v>1.8500913635809742E-2</v>
      </c>
      <c r="X193" s="4">
        <f t="shared" si="880"/>
        <v>2.2575867954019245E-2</v>
      </c>
      <c r="Y193" s="4">
        <f t="shared" si="880"/>
        <v>2.6262731384780229E-2</v>
      </c>
      <c r="Z193" s="4">
        <f t="shared" si="880"/>
        <v>2.9614425412744769E-2</v>
      </c>
      <c r="AA193" s="4">
        <f t="shared" si="880"/>
        <v>3.2674667786103687E-2</v>
      </c>
      <c r="AB193" s="4">
        <f t="shared" si="880"/>
        <v>3.5479889961682699E-2</v>
      </c>
      <c r="AC193" s="30">
        <f t="shared" si="879"/>
        <v>1.6162416995750356E-2</v>
      </c>
      <c r="AD193" s="4">
        <f>AD184/AD112</f>
        <v>3.8060694363215387E-2</v>
      </c>
      <c r="AE193" s="4">
        <f t="shared" ref="AE193:AO193" si="881">AE184/AE112</f>
        <v>4.0442975349245576E-2</v>
      </c>
      <c r="AF193" s="4">
        <f t="shared" si="881"/>
        <v>4.2648791077051287E-2</v>
      </c>
      <c r="AG193" s="4">
        <f t="shared" si="881"/>
        <v>4.4697048538585187E-2</v>
      </c>
      <c r="AH193" s="4">
        <f t="shared" si="881"/>
        <v>4.6604046864840862E-2</v>
      </c>
      <c r="AI193" s="4">
        <f t="shared" si="881"/>
        <v>4.8383911969346161E-2</v>
      </c>
      <c r="AJ193" s="4">
        <f t="shared" si="881"/>
        <v>5.0048947067109183E-2</v>
      </c>
      <c r="AK193" s="4">
        <f t="shared" si="881"/>
        <v>5.1609917471262021E-2</v>
      </c>
      <c r="AL193" s="4">
        <f t="shared" si="881"/>
        <v>5.3076283608496526E-2</v>
      </c>
      <c r="AM193" s="4">
        <f t="shared" si="881"/>
        <v>5.4456392914128966E-2</v>
      </c>
      <c r="AN193" s="4">
        <f t="shared" si="881"/>
        <v>5.5757638830868143E-2</v>
      </c>
      <c r="AO193" s="4">
        <f t="shared" si="881"/>
        <v>5.6986593307788456E-2</v>
      </c>
      <c r="AP193" s="30">
        <f t="shared" si="879"/>
        <v>4.8819826702340384E-2</v>
      </c>
    </row>
    <row r="194" spans="2:42" x14ac:dyDescent="0.2">
      <c r="B194" s="12" t="str">
        <f t="shared" si="877"/>
        <v>Vendor #2 Name</v>
      </c>
      <c r="D194" s="4">
        <f t="shared" ref="D194:O199" si="882">D185/D113</f>
        <v>-5.052844898643218</v>
      </c>
      <c r="E194" s="4">
        <f t="shared" si="882"/>
        <v>-2.3514224493216083</v>
      </c>
      <c r="F194" s="4">
        <f t="shared" si="882"/>
        <v>-1.450948299547739</v>
      </c>
      <c r="G194" s="4">
        <f t="shared" si="882"/>
        <v>-1.0007112246608043</v>
      </c>
      <c r="H194" s="4">
        <f t="shared" si="882"/>
        <v>-0.73056897972864332</v>
      </c>
      <c r="I194" s="4">
        <f t="shared" si="882"/>
        <v>-0.55047414977386955</v>
      </c>
      <c r="J194" s="4">
        <f t="shared" si="882"/>
        <v>-0.42183498552045956</v>
      </c>
      <c r="K194" s="4">
        <f t="shared" si="882"/>
        <v>-0.32535561233040211</v>
      </c>
      <c r="L194" s="4">
        <f t="shared" si="882"/>
        <v>-0.2503160998492463</v>
      </c>
      <c r="M194" s="4">
        <f t="shared" si="882"/>
        <v>-0.19028448986432167</v>
      </c>
      <c r="N194" s="4">
        <f t="shared" si="882"/>
        <v>-0.14116771805847428</v>
      </c>
      <c r="O194" s="4">
        <f t="shared" si="882"/>
        <v>-0.10023707488693476</v>
      </c>
      <c r="P194" s="30">
        <f t="shared" ref="P194:AP194" si="883">P185/P95</f>
        <v>-0.4771968499212087</v>
      </c>
      <c r="Q194" s="4">
        <f t="shared" ref="Q194:AB194" si="884">Q185/Q113</f>
        <v>-6.5603453741785916E-2</v>
      </c>
      <c r="R194" s="4">
        <f t="shared" si="884"/>
        <v>-3.5917492760229812E-2</v>
      </c>
      <c r="S194" s="4">
        <f t="shared" si="884"/>
        <v>-1.0189659909547783E-2</v>
      </c>
      <c r="T194" s="4">
        <f t="shared" si="884"/>
        <v>1.2322193834798928E-2</v>
      </c>
      <c r="U194" s="4">
        <f t="shared" si="884"/>
        <v>3.2185594197457791E-2</v>
      </c>
      <c r="V194" s="4">
        <f t="shared" si="884"/>
        <v>4.984195007537684E-2</v>
      </c>
      <c r="W194" s="4">
        <f t="shared" si="884"/>
        <v>6.5639742176672775E-2</v>
      </c>
      <c r="X194" s="4">
        <f t="shared" si="884"/>
        <v>7.9857755067839167E-2</v>
      </c>
      <c r="Y194" s="4">
        <f t="shared" si="884"/>
        <v>9.2721671493180141E-2</v>
      </c>
      <c r="Z194" s="4">
        <f t="shared" si="884"/>
        <v>0.10441614097076284</v>
      </c>
      <c r="AA194" s="4">
        <f t="shared" si="884"/>
        <v>0.11509370005899057</v>
      </c>
      <c r="AB194" s="4">
        <f t="shared" si="884"/>
        <v>0.12488146255653261</v>
      </c>
      <c r="AC194" s="30">
        <f t="shared" si="883"/>
        <v>5.7471377054710435E-2</v>
      </c>
      <c r="AD194" s="4">
        <f t="shared" ref="AD194:AO194" si="885">AD185/AD113</f>
        <v>0.13388620405427132</v>
      </c>
      <c r="AE194" s="4">
        <f t="shared" si="885"/>
        <v>0.14219827312910704</v>
      </c>
      <c r="AF194" s="4">
        <f t="shared" si="885"/>
        <v>0.14989463338358452</v>
      </c>
      <c r="AG194" s="4">
        <f t="shared" si="885"/>
        <v>0.15704125361988508</v>
      </c>
      <c r="AH194" s="4">
        <f t="shared" si="885"/>
        <v>0.16369500349506144</v>
      </c>
      <c r="AI194" s="4">
        <f t="shared" si="885"/>
        <v>0.16990517004522609</v>
      </c>
      <c r="AJ194" s="4">
        <f t="shared" si="885"/>
        <v>0.17571468068892848</v>
      </c>
      <c r="AK194" s="4">
        <f t="shared" si="885"/>
        <v>0.18116109691739946</v>
      </c>
      <c r="AL194" s="4">
        <f t="shared" si="885"/>
        <v>0.18627742731384189</v>
      </c>
      <c r="AM194" s="4">
        <f t="shared" si="885"/>
        <v>0.19109279709872887</v>
      </c>
      <c r="AN194" s="4">
        <f t="shared" si="885"/>
        <v>0.1956330028959081</v>
      </c>
      <c r="AO194" s="4">
        <f t="shared" si="885"/>
        <v>0.19992097503768841</v>
      </c>
      <c r="AP194" s="30">
        <f t="shared" si="883"/>
        <v>0.17141706477088994</v>
      </c>
    </row>
    <row r="195" spans="2:42" x14ac:dyDescent="0.2">
      <c r="B195" s="12" t="str">
        <f t="shared" si="877"/>
        <v>Vendor #3 Name</v>
      </c>
      <c r="D195" s="4">
        <f t="shared" si="882"/>
        <v>-1.9011853744346743</v>
      </c>
      <c r="E195" s="4">
        <f t="shared" si="882"/>
        <v>-0.77559268721733687</v>
      </c>
      <c r="F195" s="4">
        <f t="shared" si="882"/>
        <v>-0.40039512481155792</v>
      </c>
      <c r="G195" s="4">
        <f t="shared" si="882"/>
        <v>-0.21279634360866845</v>
      </c>
      <c r="H195" s="4">
        <f t="shared" si="882"/>
        <v>-0.10023707488693476</v>
      </c>
      <c r="I195" s="4">
        <f t="shared" si="882"/>
        <v>-2.5197562405778966E-2</v>
      </c>
      <c r="J195" s="4">
        <f t="shared" si="882"/>
        <v>2.8402089366475196E-2</v>
      </c>
      <c r="K195" s="4">
        <f t="shared" si="882"/>
        <v>6.8601828195665779E-2</v>
      </c>
      <c r="L195" s="4">
        <f t="shared" si="882"/>
        <v>9.9868291729480696E-2</v>
      </c>
      <c r="M195" s="4">
        <f t="shared" si="882"/>
        <v>0.12488146255653261</v>
      </c>
      <c r="N195" s="4">
        <f t="shared" si="882"/>
        <v>0.14534678414230232</v>
      </c>
      <c r="O195" s="4">
        <f t="shared" si="882"/>
        <v>0.1624012187971105</v>
      </c>
      <c r="P195" s="30">
        <f t="shared" ref="P195:AP195" si="886">P186/P96</f>
        <v>3.6332569772741297E-3</v>
      </c>
      <c r="Q195" s="4">
        <f t="shared" ref="Q195:AB195" si="887">Q186/Q114</f>
        <v>-1.9011853744346736</v>
      </c>
      <c r="R195" s="4">
        <f t="shared" si="887"/>
        <v>-0.77559268721733687</v>
      </c>
      <c r="S195" s="4">
        <f t="shared" si="887"/>
        <v>-0.40039512481155792</v>
      </c>
      <c r="T195" s="4">
        <f t="shared" si="887"/>
        <v>-0.21279634360866845</v>
      </c>
      <c r="U195" s="4">
        <f t="shared" si="887"/>
        <v>-0.10023707488693476</v>
      </c>
      <c r="V195" s="4">
        <f t="shared" si="887"/>
        <v>-2.5197562405778966E-2</v>
      </c>
      <c r="W195" s="4">
        <f t="shared" si="887"/>
        <v>2.8402089366475196E-2</v>
      </c>
      <c r="X195" s="4">
        <f t="shared" si="887"/>
        <v>6.8601828195665779E-2</v>
      </c>
      <c r="Y195" s="4">
        <f t="shared" si="887"/>
        <v>9.9868291729480696E-2</v>
      </c>
      <c r="Z195" s="4">
        <f t="shared" si="887"/>
        <v>0.12488146255653261</v>
      </c>
      <c r="AA195" s="4">
        <f t="shared" si="887"/>
        <v>0.14534678414230232</v>
      </c>
      <c r="AB195" s="4">
        <f t="shared" si="887"/>
        <v>0.1624012187971105</v>
      </c>
      <c r="AC195" s="30">
        <f t="shared" si="886"/>
        <v>3.6332569772741297E-3</v>
      </c>
      <c r="AD195" s="4">
        <f t="shared" ref="AD195:AO195" si="888">AD186/AD114</f>
        <v>-1.9011853744346736</v>
      </c>
      <c r="AE195" s="4">
        <f t="shared" si="888"/>
        <v>-0.77559268721733687</v>
      </c>
      <c r="AF195" s="4">
        <f t="shared" si="888"/>
        <v>-0.40039512481155792</v>
      </c>
      <c r="AG195" s="4">
        <f t="shared" si="888"/>
        <v>-0.21279634360866845</v>
      </c>
      <c r="AH195" s="4">
        <f t="shared" si="888"/>
        <v>-0.10023707488693476</v>
      </c>
      <c r="AI195" s="4">
        <f t="shared" si="888"/>
        <v>-2.5197562405778966E-2</v>
      </c>
      <c r="AJ195" s="4">
        <f t="shared" si="888"/>
        <v>2.8402089366475196E-2</v>
      </c>
      <c r="AK195" s="4">
        <f t="shared" si="888"/>
        <v>6.8601828195665779E-2</v>
      </c>
      <c r="AL195" s="4">
        <f t="shared" si="888"/>
        <v>9.9868291729480696E-2</v>
      </c>
      <c r="AM195" s="4">
        <f t="shared" si="888"/>
        <v>0.12488146255653261</v>
      </c>
      <c r="AN195" s="4">
        <f t="shared" si="888"/>
        <v>0.14534678414230232</v>
      </c>
      <c r="AO195" s="4">
        <f t="shared" si="888"/>
        <v>0.1624012187971105</v>
      </c>
      <c r="AP195" s="30">
        <f t="shared" si="886"/>
        <v>3.6332569772741297E-3</v>
      </c>
    </row>
    <row r="196" spans="2:42" x14ac:dyDescent="0.2">
      <c r="B196" s="12" t="str">
        <f t="shared" si="877"/>
        <v>Vendor #4 Name</v>
      </c>
      <c r="D196" s="4">
        <f t="shared" si="882"/>
        <v>-1.4509482995477394</v>
      </c>
      <c r="E196" s="4">
        <f t="shared" si="882"/>
        <v>-0.55047414977386955</v>
      </c>
      <c r="F196" s="4">
        <f t="shared" si="882"/>
        <v>-0.2503160998492463</v>
      </c>
      <c r="G196" s="4">
        <f t="shared" si="882"/>
        <v>-0.10023707488693476</v>
      </c>
      <c r="H196" s="4">
        <f t="shared" si="882"/>
        <v>-1.0189659909547783E-2</v>
      </c>
      <c r="I196" s="4">
        <f t="shared" si="882"/>
        <v>4.984195007537684E-2</v>
      </c>
      <c r="J196" s="4">
        <f t="shared" si="882"/>
        <v>9.2721671493180141E-2</v>
      </c>
      <c r="K196" s="4">
        <f t="shared" si="882"/>
        <v>0.12488146255653261</v>
      </c>
      <c r="L196" s="4">
        <f t="shared" si="882"/>
        <v>0.14989463338358452</v>
      </c>
      <c r="M196" s="4">
        <f t="shared" si="882"/>
        <v>0.16990517004522609</v>
      </c>
      <c r="N196" s="4">
        <f t="shared" si="882"/>
        <v>0.18627742731384189</v>
      </c>
      <c r="O196" s="4">
        <f t="shared" si="882"/>
        <v>0.19992097503768841</v>
      </c>
      <c r="P196" s="30">
        <f t="shared" ref="P196:AP196" si="889">P187/P97</f>
        <v>7.2323272248485962E-2</v>
      </c>
      <c r="Q196" s="4">
        <f t="shared" ref="Q196:AB196" si="890">Q187/Q115</f>
        <v>-1.450948299547739</v>
      </c>
      <c r="R196" s="4">
        <f t="shared" si="890"/>
        <v>-0.55047414977386955</v>
      </c>
      <c r="S196" s="4">
        <f t="shared" si="890"/>
        <v>-0.2503160998492463</v>
      </c>
      <c r="T196" s="4">
        <f t="shared" si="890"/>
        <v>-0.10023707488693476</v>
      </c>
      <c r="U196" s="4">
        <f t="shared" si="890"/>
        <v>-1.0189659909547783E-2</v>
      </c>
      <c r="V196" s="4">
        <f t="shared" si="890"/>
        <v>4.984195007537684E-2</v>
      </c>
      <c r="W196" s="4">
        <f t="shared" si="890"/>
        <v>9.2721671493180141E-2</v>
      </c>
      <c r="X196" s="4">
        <f t="shared" si="890"/>
        <v>0.12488146255653261</v>
      </c>
      <c r="Y196" s="4">
        <f t="shared" si="890"/>
        <v>0.14989463338358452</v>
      </c>
      <c r="Z196" s="4">
        <f t="shared" si="890"/>
        <v>0.16990517004522609</v>
      </c>
      <c r="AA196" s="4">
        <f t="shared" si="890"/>
        <v>0.18627742731384189</v>
      </c>
      <c r="AB196" s="4">
        <f t="shared" si="890"/>
        <v>0.19992097503768841</v>
      </c>
      <c r="AC196" s="30">
        <f t="shared" si="889"/>
        <v>7.2323272248485976E-2</v>
      </c>
      <c r="AD196" s="4">
        <f t="shared" ref="AD196:AO196" si="891">AD187/AD115</f>
        <v>-1.450948299547739</v>
      </c>
      <c r="AE196" s="4">
        <f t="shared" si="891"/>
        <v>-0.55047414977386955</v>
      </c>
      <c r="AF196" s="4">
        <f t="shared" si="891"/>
        <v>-0.2503160998492463</v>
      </c>
      <c r="AG196" s="4">
        <f t="shared" si="891"/>
        <v>-0.10023707488693476</v>
      </c>
      <c r="AH196" s="4">
        <f t="shared" si="891"/>
        <v>-1.0189659909547783E-2</v>
      </c>
      <c r="AI196" s="4">
        <f t="shared" si="891"/>
        <v>4.984195007537684E-2</v>
      </c>
      <c r="AJ196" s="4">
        <f t="shared" si="891"/>
        <v>9.2721671493180141E-2</v>
      </c>
      <c r="AK196" s="4">
        <f t="shared" si="891"/>
        <v>0.12488146255653261</v>
      </c>
      <c r="AL196" s="4">
        <f t="shared" si="891"/>
        <v>0.14989463338358452</v>
      </c>
      <c r="AM196" s="4">
        <f t="shared" si="891"/>
        <v>0.16990517004522609</v>
      </c>
      <c r="AN196" s="4">
        <f t="shared" si="891"/>
        <v>0.18627742731384189</v>
      </c>
      <c r="AO196" s="4">
        <f t="shared" si="891"/>
        <v>0.19992097503768841</v>
      </c>
      <c r="AP196" s="30">
        <f t="shared" si="889"/>
        <v>7.2323272248485976E-2</v>
      </c>
    </row>
    <row r="197" spans="2:42" x14ac:dyDescent="0.2">
      <c r="B197" s="12" t="str">
        <f t="shared" si="877"/>
        <v>Vendor #5 Name</v>
      </c>
      <c r="D197" s="4">
        <f t="shared" si="882"/>
        <v>-0.18251379594572872</v>
      </c>
      <c r="E197" s="4">
        <f t="shared" si="882"/>
        <v>-0.13587025177529991</v>
      </c>
      <c r="F197" s="4">
        <f t="shared" si="882"/>
        <v>-9.6739761699436808E-2</v>
      </c>
      <c r="G197" s="4">
        <f t="shared" si="882"/>
        <v>-6.3442388156621649E-2</v>
      </c>
      <c r="H197" s="4">
        <f t="shared" si="882"/>
        <v>-3.4764303428994711E-2</v>
      </c>
      <c r="I197" s="4">
        <f t="shared" si="882"/>
        <v>-9.8066188822491102E-3</v>
      </c>
      <c r="J197" s="4">
        <f t="shared" si="882"/>
        <v>1.2110535567431049E-2</v>
      </c>
      <c r="K197" s="4">
        <f t="shared" si="882"/>
        <v>3.1510887592267535E-2</v>
      </c>
      <c r="L197" s="4">
        <f t="shared" si="882"/>
        <v>4.8804414057845767E-2</v>
      </c>
      <c r="M197" s="4">
        <f t="shared" si="882"/>
        <v>6.4316633076325805E-2</v>
      </c>
      <c r="N197" s="4">
        <f t="shared" si="882"/>
        <v>7.8309287782791448E-2</v>
      </c>
      <c r="O197" s="4">
        <f t="shared" si="882"/>
        <v>9.0995235434956856E-2</v>
      </c>
      <c r="P197" s="30">
        <f t="shared" ref="P197:AP197" si="892">P188/P96</f>
        <v>3.6332569772741297E-3</v>
      </c>
      <c r="Q197" s="4">
        <f t="shared" ref="Q197:AB197" si="893">Q188/Q116</f>
        <v>-5.9723100767581361E-2</v>
      </c>
      <c r="R197" s="4">
        <f t="shared" si="893"/>
        <v>-4.7244224602071283E-2</v>
      </c>
      <c r="S197" s="4">
        <f t="shared" si="893"/>
        <v>-3.5503015993143067E-2</v>
      </c>
      <c r="T197" s="4">
        <f t="shared" si="893"/>
        <v>-2.4435943763674847E-2</v>
      </c>
      <c r="U197" s="4">
        <f t="shared" si="893"/>
        <v>-1.3986568588874617E-2</v>
      </c>
      <c r="V197" s="4">
        <f t="shared" si="893"/>
        <v>-4.1045803013938587E-3</v>
      </c>
      <c r="W197" s="4">
        <f t="shared" si="893"/>
        <v>5.2550121294799926E-3</v>
      </c>
      <c r="X197" s="4">
        <f t="shared" si="893"/>
        <v>1.4132565465201532E-2</v>
      </c>
      <c r="Y197" s="4">
        <f t="shared" si="893"/>
        <v>2.2564383905405685E-2</v>
      </c>
      <c r="Z197" s="4">
        <f t="shared" si="893"/>
        <v>3.0583215319967171E-2</v>
      </c>
      <c r="AA197" s="4">
        <f t="shared" si="893"/>
        <v>3.8218676308334469E-2</v>
      </c>
      <c r="AB197" s="4">
        <f t="shared" si="893"/>
        <v>4.5497617717478428E-2</v>
      </c>
      <c r="AC197" s="30">
        <f t="shared" si="892"/>
        <v>3.6332569772741297E-3</v>
      </c>
      <c r="AD197" s="4">
        <f t="shared" ref="AD197:AO197" si="894">AD188/AD116</f>
        <v>-3.5703011726472743E-2</v>
      </c>
      <c r="AE197" s="4">
        <f t="shared" si="894"/>
        <v>-2.8593278791422556E-2</v>
      </c>
      <c r="AF197" s="4">
        <f t="shared" si="894"/>
        <v>-2.1740911754473735E-2</v>
      </c>
      <c r="AG197" s="4">
        <f t="shared" si="894"/>
        <v>-1.5132184434394199E-2</v>
      </c>
      <c r="AH197" s="4">
        <f t="shared" si="894"/>
        <v>-8.7543296844484492E-3</v>
      </c>
      <c r="AI197" s="4">
        <f t="shared" si="894"/>
        <v>-2.5954570718398936E-3</v>
      </c>
      <c r="AJ197" s="4">
        <f t="shared" si="894"/>
        <v>3.3555211065877874E-3</v>
      </c>
      <c r="AK197" s="4">
        <f t="shared" si="894"/>
        <v>9.1089564409182772E-3</v>
      </c>
      <c r="AL197" s="4">
        <f t="shared" si="894"/>
        <v>1.4674524499025737E-2</v>
      </c>
      <c r="AM197" s="4">
        <f t="shared" si="894"/>
        <v>2.0061279125547407E-2</v>
      </c>
      <c r="AN197" s="4">
        <f t="shared" si="894"/>
        <v>2.5277701589965618E-2</v>
      </c>
      <c r="AO197" s="4">
        <f t="shared" si="894"/>
        <v>3.0331745144985621E-2</v>
      </c>
      <c r="AP197" s="30">
        <f t="shared" si="892"/>
        <v>3.6332569772741297E-3</v>
      </c>
    </row>
    <row r="198" spans="2:42" x14ac:dyDescent="0.2">
      <c r="B198" s="12" t="str">
        <f t="shared" si="877"/>
        <v>Vendor #6 Name</v>
      </c>
      <c r="D198" s="4">
        <f t="shared" si="882"/>
        <v>0.18235381902048572</v>
      </c>
      <c r="E198" s="4">
        <f t="shared" si="882"/>
        <v>0.2204338190204857</v>
      </c>
      <c r="F198" s="4">
        <f t="shared" si="882"/>
        <v>0.25851381902048576</v>
      </c>
      <c r="G198" s="4">
        <f t="shared" si="882"/>
        <v>0.29659381902048576</v>
      </c>
      <c r="H198" s="4">
        <f t="shared" si="882"/>
        <v>0.33467381902048576</v>
      </c>
      <c r="I198" s="4">
        <f t="shared" si="882"/>
        <v>0.37275381902048582</v>
      </c>
      <c r="J198" s="4">
        <f t="shared" si="882"/>
        <v>0.41083381902048577</v>
      </c>
      <c r="K198" s="4">
        <f t="shared" si="882"/>
        <v>0.44891381902048577</v>
      </c>
      <c r="L198" s="4">
        <f t="shared" si="882"/>
        <v>0.48699381902048589</v>
      </c>
      <c r="M198" s="4">
        <f t="shared" si="882"/>
        <v>0.52507381902048589</v>
      </c>
      <c r="N198" s="4">
        <f t="shared" si="882"/>
        <v>0.56315381902048589</v>
      </c>
      <c r="O198" s="4">
        <f t="shared" si="882"/>
        <v>0.60123381902048578</v>
      </c>
      <c r="P198" s="30">
        <f t="shared" ref="P198:AP198" si="895">P189/P99</f>
        <v>0.39179381902048577</v>
      </c>
      <c r="Q198" s="4">
        <f t="shared" ref="Q198:AB198" si="896">Q189/Q117</f>
        <v>0.99790048568715262</v>
      </c>
      <c r="R198" s="4">
        <f t="shared" si="896"/>
        <v>1.0359804856871524</v>
      </c>
      <c r="S198" s="4">
        <f t="shared" si="896"/>
        <v>1.0740604856871525</v>
      </c>
      <c r="T198" s="4">
        <f t="shared" si="896"/>
        <v>1.1121404856871524</v>
      </c>
      <c r="U198" s="4">
        <f t="shared" si="896"/>
        <v>1.1502204856871525</v>
      </c>
      <c r="V198" s="4">
        <f t="shared" si="896"/>
        <v>1.1883004856871526</v>
      </c>
      <c r="W198" s="4">
        <f t="shared" si="896"/>
        <v>1.2263804856871523</v>
      </c>
      <c r="X198" s="4">
        <f t="shared" si="896"/>
        <v>1.2644604856871526</v>
      </c>
      <c r="Y198" s="4">
        <f t="shared" si="896"/>
        <v>1.3025404856871523</v>
      </c>
      <c r="Z198" s="4">
        <f t="shared" si="896"/>
        <v>1.3406204856871526</v>
      </c>
      <c r="AA198" s="4">
        <f t="shared" si="896"/>
        <v>1.3787004856871525</v>
      </c>
      <c r="AB198" s="4">
        <f t="shared" si="896"/>
        <v>1.4167804856871524</v>
      </c>
      <c r="AC198" s="30">
        <f t="shared" si="895"/>
        <v>1.2073404856871524</v>
      </c>
      <c r="AD198" s="4">
        <f t="shared" ref="AD198:AO198" si="897">AD189/AD117</f>
        <v>1.8134471523538191</v>
      </c>
      <c r="AE198" s="4">
        <f t="shared" si="897"/>
        <v>1.8515271523538193</v>
      </c>
      <c r="AF198" s="4">
        <f t="shared" si="897"/>
        <v>1.8896071523538192</v>
      </c>
      <c r="AG198" s="4">
        <f t="shared" si="897"/>
        <v>1.927687152353819</v>
      </c>
      <c r="AH198" s="4">
        <f t="shared" si="897"/>
        <v>1.9657671523538194</v>
      </c>
      <c r="AI198" s="4">
        <f t="shared" si="897"/>
        <v>2.0038471523538193</v>
      </c>
      <c r="AJ198" s="4">
        <f t="shared" si="897"/>
        <v>2.0419271523538192</v>
      </c>
      <c r="AK198" s="4">
        <f t="shared" si="897"/>
        <v>2.0800071523538191</v>
      </c>
      <c r="AL198" s="4">
        <f t="shared" si="897"/>
        <v>2.1180871523538194</v>
      </c>
      <c r="AM198" s="4">
        <f t="shared" si="897"/>
        <v>2.1561671523538193</v>
      </c>
      <c r="AN198" s="4">
        <f t="shared" si="897"/>
        <v>2.1942471523538196</v>
      </c>
      <c r="AO198" s="4">
        <f t="shared" si="897"/>
        <v>2.2323271523538191</v>
      </c>
      <c r="AP198" s="30">
        <f t="shared" si="895"/>
        <v>2.0228871523538197</v>
      </c>
    </row>
    <row r="199" spans="2:42" s="17" customFormat="1" x14ac:dyDescent="0.2">
      <c r="B199" s="17" t="s">
        <v>13</v>
      </c>
      <c r="C199" s="18"/>
      <c r="D199" s="30">
        <f t="shared" si="882"/>
        <v>-0.3028101404066777</v>
      </c>
      <c r="E199" s="30">
        <f t="shared" si="882"/>
        <v>-0.19250753007587154</v>
      </c>
      <c r="F199" s="30">
        <f t="shared" si="882"/>
        <v>-0.11318201642291721</v>
      </c>
      <c r="G199" s="30">
        <f t="shared" si="882"/>
        <v>-5.3391056163333311E-2</v>
      </c>
      <c r="H199" s="30">
        <f t="shared" si="882"/>
        <v>-6.7099076073454614E-3</v>
      </c>
      <c r="I199" s="30">
        <f t="shared" si="882"/>
        <v>3.0747138475562936E-2</v>
      </c>
      <c r="J199" s="30">
        <f t="shared" si="882"/>
        <v>6.1468250110920282E-2</v>
      </c>
      <c r="K199" s="30">
        <f t="shared" si="882"/>
        <v>8.712052337071767E-2</v>
      </c>
      <c r="L199" s="30">
        <f t="shared" si="882"/>
        <v>0.10886285371572188</v>
      </c>
      <c r="M199" s="30">
        <f t="shared" si="882"/>
        <v>0.12752587385232286</v>
      </c>
      <c r="N199" s="30">
        <f t="shared" si="882"/>
        <v>0.14372049503937329</v>
      </c>
      <c r="O199" s="30">
        <f t="shared" si="882"/>
        <v>0.15790605231160276</v>
      </c>
      <c r="P199" s="30">
        <f t="shared" ref="P199:AP199" si="898">P190/P100</f>
        <v>4.6519842097077928E-2</v>
      </c>
      <c r="Q199" s="30">
        <f t="shared" ref="Q199:AB199" si="899">Q190/Q118</f>
        <v>6.4765799307620095E-2</v>
      </c>
      <c r="R199" s="30">
        <f t="shared" si="899"/>
        <v>8.6006885808818503E-2</v>
      </c>
      <c r="S199" s="30">
        <f t="shared" si="899"/>
        <v>0.10450428890560648</v>
      </c>
      <c r="T199" s="30">
        <f t="shared" si="899"/>
        <v>0.1207573556013391</v>
      </c>
      <c r="U199" s="30">
        <f t="shared" si="899"/>
        <v>0.13515118956149191</v>
      </c>
      <c r="V199" s="30">
        <f t="shared" si="899"/>
        <v>0.14798755504071642</v>
      </c>
      <c r="W199" s="30">
        <f t="shared" si="899"/>
        <v>0.15950626391894723</v>
      </c>
      <c r="X199" s="30">
        <f t="shared" si="899"/>
        <v>0.16990029811402305</v>
      </c>
      <c r="Y199" s="30">
        <f t="shared" si="899"/>
        <v>0.17932670857003202</v>
      </c>
      <c r="Z199" s="30">
        <f t="shared" si="899"/>
        <v>0.18791460573239394</v>
      </c>
      <c r="AA199" s="30">
        <f t="shared" si="899"/>
        <v>0.19577110847933385</v>
      </c>
      <c r="AB199" s="30">
        <f t="shared" si="899"/>
        <v>0.20298583519797112</v>
      </c>
      <c r="AC199" s="30">
        <f t="shared" si="898"/>
        <v>0.15276185111185117</v>
      </c>
      <c r="AD199" s="30">
        <f t="shared" ref="AD199:AO199" si="900">AD190/AD118</f>
        <v>0.15094120764008484</v>
      </c>
      <c r="AE199" s="30">
        <f t="shared" si="900"/>
        <v>0.16063548776811634</v>
      </c>
      <c r="AF199" s="30">
        <f t="shared" si="900"/>
        <v>0.16951668365969969</v>
      </c>
      <c r="AG199" s="30">
        <f t="shared" si="900"/>
        <v>0.17768297137804678</v>
      </c>
      <c r="AH199" s="30">
        <f t="shared" si="900"/>
        <v>0.18521733280319952</v>
      </c>
      <c r="AI199" s="30">
        <f t="shared" si="900"/>
        <v>0.19219038554239246</v>
      </c>
      <c r="AJ199" s="30">
        <f t="shared" si="900"/>
        <v>0.19866260307071795</v>
      </c>
      <c r="AK199" s="30">
        <f t="shared" si="900"/>
        <v>0.20468607307521788</v>
      </c>
      <c r="AL199" s="30">
        <f t="shared" si="900"/>
        <v>0.21030590231201901</v>
      </c>
      <c r="AM199" s="30">
        <f t="shared" si="900"/>
        <v>0.21556134819543885</v>
      </c>
      <c r="AN199" s="30">
        <f t="shared" si="900"/>
        <v>0.22048673718608522</v>
      </c>
      <c r="AO199" s="30">
        <f t="shared" si="900"/>
        <v>0.22511221541486079</v>
      </c>
      <c r="AP199" s="30">
        <f t="shared" si="898"/>
        <v>0.19398509120275684</v>
      </c>
    </row>
  </sheetData>
  <mergeCells count="10">
    <mergeCell ref="L13:N13"/>
    <mergeCell ref="L7:N7"/>
    <mergeCell ref="L9:N9"/>
    <mergeCell ref="L11:N11"/>
    <mergeCell ref="L12:N12"/>
    <mergeCell ref="E5:G5"/>
    <mergeCell ref="I5:K5"/>
    <mergeCell ref="L5:N5"/>
    <mergeCell ref="L8:N8"/>
    <mergeCell ref="L10:N10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25"/>
  <sheetViews>
    <sheetView workbookViewId="0">
      <pane xSplit="2" topLeftCell="C1" activePane="topRight" state="frozen"/>
      <selection pane="topRight" activeCell="H33" sqref="H33"/>
    </sheetView>
  </sheetViews>
  <sheetFormatPr baseColWidth="10" defaultColWidth="9.83203125" defaultRowHeight="15" x14ac:dyDescent="0.2"/>
  <cols>
    <col min="1" max="1" width="2.6640625" style="1" customWidth="1"/>
    <col min="2" max="2" width="30.5" style="1" bestFit="1" customWidth="1"/>
    <col min="3" max="5" width="11.5" style="2" bestFit="1" customWidth="1"/>
    <col min="6" max="7" width="12.33203125" style="2" bestFit="1" customWidth="1"/>
    <col min="8" max="16" width="12.33203125" style="1" bestFit="1" customWidth="1"/>
    <col min="17" max="17" width="13.5" style="1" bestFit="1" customWidth="1"/>
    <col min="18" max="18" width="7.33203125" style="1" customWidth="1"/>
    <col min="19" max="19" width="16" style="2" bestFit="1" customWidth="1"/>
    <col min="20" max="16384" width="9.83203125" style="1"/>
  </cols>
  <sheetData>
    <row r="1" spans="2:19" ht="69" customHeight="1" x14ac:dyDescent="0.2"/>
    <row r="2" spans="2:19" ht="19" x14ac:dyDescent="0.25">
      <c r="B2" s="31" t="s">
        <v>61</v>
      </c>
      <c r="C2" s="32"/>
      <c r="D2" s="32"/>
      <c r="E2" s="32"/>
      <c r="F2" s="32"/>
      <c r="G2" s="32"/>
      <c r="H2" s="31"/>
      <c r="I2" s="31"/>
      <c r="J2" s="31"/>
      <c r="K2" s="31"/>
      <c r="L2" s="31"/>
      <c r="M2" s="31"/>
      <c r="N2" s="31"/>
      <c r="O2" s="31"/>
      <c r="P2" s="31"/>
      <c r="Q2" s="31"/>
    </row>
    <row r="6" spans="2:19" x14ac:dyDescent="0.2">
      <c r="B6" s="19" t="s">
        <v>14</v>
      </c>
      <c r="C6" s="20" t="s">
        <v>31</v>
      </c>
      <c r="D6" s="20" t="s">
        <v>32</v>
      </c>
      <c r="E6" s="20" t="s">
        <v>33</v>
      </c>
      <c r="F6" s="20" t="s">
        <v>34</v>
      </c>
      <c r="G6" s="37" t="s">
        <v>1</v>
      </c>
      <c r="H6" s="20" t="s">
        <v>31</v>
      </c>
      <c r="I6" s="20" t="s">
        <v>32</v>
      </c>
      <c r="J6" s="20" t="s">
        <v>33</v>
      </c>
      <c r="K6" s="20" t="s">
        <v>34</v>
      </c>
      <c r="L6" s="37" t="s">
        <v>2</v>
      </c>
      <c r="M6" s="20" t="s">
        <v>31</v>
      </c>
      <c r="N6" s="20" t="s">
        <v>32</v>
      </c>
      <c r="O6" s="20" t="s">
        <v>33</v>
      </c>
      <c r="P6" s="20" t="s">
        <v>34</v>
      </c>
      <c r="Q6" s="37" t="s">
        <v>3</v>
      </c>
      <c r="S6" s="20" t="s">
        <v>35</v>
      </c>
    </row>
    <row r="7" spans="2:19" x14ac:dyDescent="0.2">
      <c r="B7" s="1" t="str">
        <f>'Financial Plan'!B30</f>
        <v>Leads</v>
      </c>
      <c r="C7" s="96">
        <f>'Financial Plan'!D37+'Financial Plan'!E37+'Financial Plan'!F37</f>
        <v>1800</v>
      </c>
      <c r="D7" s="96">
        <f>'Financial Plan'!G37+'Financial Plan'!H37+'Financial Plan'!I37</f>
        <v>1800</v>
      </c>
      <c r="E7" s="96">
        <f>'Financial Plan'!J37+'Financial Plan'!K37+'Financial Plan'!L37</f>
        <v>1800</v>
      </c>
      <c r="F7" s="96">
        <f>'Financial Plan'!M37+'Financial Plan'!N37+'Financial Plan'!O37</f>
        <v>1800</v>
      </c>
      <c r="G7" s="97">
        <f>SUM(C7:F7)</f>
        <v>7200</v>
      </c>
      <c r="H7" s="96">
        <f>'Financial Plan'!Q37+'Financial Plan'!R37+'Financial Plan'!S37</f>
        <v>1800</v>
      </c>
      <c r="I7" s="96">
        <f>'Financial Plan'!T37+'Financial Plan'!U37+'Financial Plan'!V37</f>
        <v>1800</v>
      </c>
      <c r="J7" s="96">
        <f>'Financial Plan'!W37+'Financial Plan'!X37+'Financial Plan'!Y37</f>
        <v>1800</v>
      </c>
      <c r="K7" s="96">
        <f>'Financial Plan'!Z37+'Financial Plan'!AA37+'Financial Plan'!AB37</f>
        <v>1800</v>
      </c>
      <c r="L7" s="97">
        <f>SUM(H7:K7)</f>
        <v>7200</v>
      </c>
      <c r="M7" s="96">
        <f>'Financial Plan'!AD37+'Financial Plan'!AE37+'Financial Plan'!AF37</f>
        <v>1800</v>
      </c>
      <c r="N7" s="96">
        <f>'Financial Plan'!AG37+'Financial Plan'!AH37+'Financial Plan'!AI37</f>
        <v>1800</v>
      </c>
      <c r="O7" s="96">
        <f>'Financial Plan'!AJ37+'Financial Plan'!AK37+'Financial Plan'!AL37</f>
        <v>1800</v>
      </c>
      <c r="P7" s="96">
        <f>'Financial Plan'!AM37+'Financial Plan'!AN37+'Financial Plan'!AO37</f>
        <v>1800</v>
      </c>
      <c r="Q7" s="97">
        <f>SUM(M7:P7)</f>
        <v>7200</v>
      </c>
      <c r="S7" s="96">
        <f>G7+L7+Q7</f>
        <v>21600</v>
      </c>
    </row>
    <row r="8" spans="2:19" x14ac:dyDescent="0.2">
      <c r="B8" s="1" t="str">
        <f>'Financial Plan'!B39</f>
        <v>Opportunities</v>
      </c>
      <c r="C8" s="96">
        <f>'Financial Plan'!D46+'Financial Plan'!E46+'Financial Plan'!F46</f>
        <v>324</v>
      </c>
      <c r="D8" s="96">
        <f>'Financial Plan'!E46+'Financial Plan'!F46+'Financial Plan'!G46</f>
        <v>324</v>
      </c>
      <c r="E8" s="96">
        <f>'Financial Plan'!F46+'Financial Plan'!G46+'Financial Plan'!H46</f>
        <v>324</v>
      </c>
      <c r="F8" s="96">
        <f>'Financial Plan'!G46+'Financial Plan'!H46+'Financial Plan'!I46</f>
        <v>324</v>
      </c>
      <c r="G8" s="97">
        <f t="shared" ref="G8:G15" si="0">SUM(C8:F8)</f>
        <v>1296</v>
      </c>
      <c r="H8" s="96">
        <f>'Financial Plan'!Q46+'Financial Plan'!R46+'Financial Plan'!S46</f>
        <v>324</v>
      </c>
      <c r="I8" s="96">
        <f>'Financial Plan'!R46+'Financial Plan'!S46+'Financial Plan'!T46</f>
        <v>324</v>
      </c>
      <c r="J8" s="96">
        <f>'Financial Plan'!S46+'Financial Plan'!T46+'Financial Plan'!U46</f>
        <v>324</v>
      </c>
      <c r="K8" s="96">
        <f>'Financial Plan'!T46+'Financial Plan'!U46+'Financial Plan'!V46</f>
        <v>324</v>
      </c>
      <c r="L8" s="97">
        <f t="shared" ref="L8:L10" si="1">SUM(H8:K8)</f>
        <v>1296</v>
      </c>
      <c r="M8" s="96">
        <f>'Financial Plan'!AD46+'Financial Plan'!AE46+'Financial Plan'!AF46</f>
        <v>324</v>
      </c>
      <c r="N8" s="96">
        <f>'Financial Plan'!AG46+'Financial Plan'!AH46+'Financial Plan'!AI46</f>
        <v>324</v>
      </c>
      <c r="O8" s="96">
        <f>'Financial Plan'!AJ46+'Financial Plan'!AK46+'Financial Plan'!AL46</f>
        <v>324</v>
      </c>
      <c r="P8" s="96">
        <f>'Financial Plan'!AM46+'Financial Plan'!AN46+'Financial Plan'!AO46</f>
        <v>324</v>
      </c>
      <c r="Q8" s="97">
        <f t="shared" ref="Q8:Q10" si="2">SUM(M8:P8)</f>
        <v>1296</v>
      </c>
      <c r="S8" s="96">
        <f t="shared" ref="S8:S23" si="3">G8+L8+Q8</f>
        <v>3888</v>
      </c>
    </row>
    <row r="9" spans="2:19" x14ac:dyDescent="0.2">
      <c r="B9" s="1" t="str">
        <f>'Financial Plan'!B48</f>
        <v>Wins</v>
      </c>
      <c r="C9" s="96">
        <f>'Financial Plan'!D55+'Financial Plan'!E55+'Financial Plan'!F55</f>
        <v>113.39999999999999</v>
      </c>
      <c r="D9" s="96">
        <f>'Financial Plan'!E55+'Financial Plan'!F55+'Financial Plan'!G55</f>
        <v>113.39999999999999</v>
      </c>
      <c r="E9" s="96">
        <f>'Financial Plan'!F55+'Financial Plan'!G55+'Financial Plan'!H55</f>
        <v>113.39999999999999</v>
      </c>
      <c r="F9" s="96">
        <f>'Financial Plan'!G55+'Financial Plan'!H55+'Financial Plan'!I55</f>
        <v>113.39999999999999</v>
      </c>
      <c r="G9" s="97">
        <f t="shared" si="0"/>
        <v>453.59999999999997</v>
      </c>
      <c r="H9" s="96">
        <f>'Financial Plan'!Q55+'Financial Plan'!R55+'Financial Plan'!S55</f>
        <v>113.39999999999999</v>
      </c>
      <c r="I9" s="96">
        <f>'Financial Plan'!R55+'Financial Plan'!S55+'Financial Plan'!T55</f>
        <v>113.39999999999999</v>
      </c>
      <c r="J9" s="96">
        <f>'Financial Plan'!S55+'Financial Plan'!T55+'Financial Plan'!U55</f>
        <v>113.39999999999999</v>
      </c>
      <c r="K9" s="96">
        <f>'Financial Plan'!T55+'Financial Plan'!U55+'Financial Plan'!V55</f>
        <v>113.39999999999999</v>
      </c>
      <c r="L9" s="97">
        <f t="shared" si="1"/>
        <v>453.59999999999997</v>
      </c>
      <c r="M9" s="96">
        <f>'Financial Plan'!AD55+'Financial Plan'!AE55+'Financial Plan'!AF55</f>
        <v>113.39999999999999</v>
      </c>
      <c r="N9" s="96">
        <f>'Financial Plan'!AG55+'Financial Plan'!AH55+'Financial Plan'!AI55</f>
        <v>113.39999999999999</v>
      </c>
      <c r="O9" s="96">
        <f>'Financial Plan'!AJ55+'Financial Plan'!AK55+'Financial Plan'!AL55</f>
        <v>113.39999999999999</v>
      </c>
      <c r="P9" s="96">
        <f>'Financial Plan'!AM55+'Financial Plan'!AN55+'Financial Plan'!AO55</f>
        <v>113.39999999999999</v>
      </c>
      <c r="Q9" s="97">
        <f t="shared" si="2"/>
        <v>453.59999999999997</v>
      </c>
      <c r="S9" s="96">
        <f t="shared" si="3"/>
        <v>1360.8</v>
      </c>
    </row>
    <row r="10" spans="2:19" x14ac:dyDescent="0.2">
      <c r="B10" s="1" t="str">
        <f>'Financial Plan'!B57</f>
        <v>Sales Productivity / # Calls</v>
      </c>
      <c r="C10" s="96">
        <f>'Financial Plan'!D64+'Financial Plan'!E64+'Financial Plan'!F64</f>
        <v>6372</v>
      </c>
      <c r="D10" s="96">
        <f>'Financial Plan'!E64+'Financial Plan'!F64+'Financial Plan'!G64</f>
        <v>6372</v>
      </c>
      <c r="E10" s="96">
        <f>'Financial Plan'!F64+'Financial Plan'!G64+'Financial Plan'!H64</f>
        <v>6372</v>
      </c>
      <c r="F10" s="96">
        <f>'Financial Plan'!G64+'Financial Plan'!H64+'Financial Plan'!I64</f>
        <v>6372</v>
      </c>
      <c r="G10" s="97">
        <f t="shared" si="0"/>
        <v>25488</v>
      </c>
      <c r="H10" s="96">
        <f>'Financial Plan'!Q64+'Financial Plan'!R64+'Financial Plan'!S64</f>
        <v>6372</v>
      </c>
      <c r="I10" s="96">
        <f>'Financial Plan'!R64+'Financial Plan'!S64+'Financial Plan'!T64</f>
        <v>6372</v>
      </c>
      <c r="J10" s="96">
        <f>'Financial Plan'!S64+'Financial Plan'!T64+'Financial Plan'!U64</f>
        <v>6372</v>
      </c>
      <c r="K10" s="96">
        <f>'Financial Plan'!T64+'Financial Plan'!U64+'Financial Plan'!V64</f>
        <v>6372</v>
      </c>
      <c r="L10" s="97">
        <f t="shared" si="1"/>
        <v>25488</v>
      </c>
      <c r="M10" s="96">
        <f>'Financial Plan'!AD64+'Financial Plan'!AE64+'Financial Plan'!AF64</f>
        <v>6372</v>
      </c>
      <c r="N10" s="96">
        <f>'Financial Plan'!AG64+'Financial Plan'!AH64+'Financial Plan'!AI64</f>
        <v>6372</v>
      </c>
      <c r="O10" s="96">
        <f>'Financial Plan'!AJ64+'Financial Plan'!AK64+'Financial Plan'!AL64</f>
        <v>6372</v>
      </c>
      <c r="P10" s="96">
        <f>'Financial Plan'!AM64+'Financial Plan'!AN64+'Financial Plan'!AO64</f>
        <v>6372</v>
      </c>
      <c r="Q10" s="97">
        <f t="shared" si="2"/>
        <v>25488</v>
      </c>
      <c r="S10" s="96">
        <f t="shared" si="3"/>
        <v>76464</v>
      </c>
    </row>
    <row r="11" spans="2:19" x14ac:dyDescent="0.2">
      <c r="B11" s="1" t="str">
        <f>'Financial Plan'!B66</f>
        <v># Sales Associates Required</v>
      </c>
      <c r="C11" s="13">
        <f>('Financial Plan'!D73+'Financial Plan'!E73+'Financial Plan'!F73)/3</f>
        <v>1.9606153846153844</v>
      </c>
      <c r="D11" s="13">
        <f>('Financial Plan'!E73+'Financial Plan'!F73+'Financial Plan'!G73)/3</f>
        <v>1.9606153846153844</v>
      </c>
      <c r="E11" s="13">
        <f>('Financial Plan'!F73+'Financial Plan'!G73+'Financial Plan'!H73)/3</f>
        <v>1.9606153846153844</v>
      </c>
      <c r="F11" s="13">
        <f>('Financial Plan'!G73+'Financial Plan'!H73+'Financial Plan'!I73)/3</f>
        <v>1.9606153846153844</v>
      </c>
      <c r="G11" s="33">
        <f>AVERAGE(C11:F11)</f>
        <v>1.9606153846153844</v>
      </c>
      <c r="H11" s="38">
        <f>('Financial Plan'!Q73+'Financial Plan'!R73+'Financial Plan'!S73)/3</f>
        <v>1.9606153846153844</v>
      </c>
      <c r="I11" s="38">
        <f>('Financial Plan'!R73+'Financial Plan'!S73+'Financial Plan'!T73)/3</f>
        <v>1.9606153846153844</v>
      </c>
      <c r="J11" s="38">
        <f>('Financial Plan'!S73+'Financial Plan'!T73+'Financial Plan'!U73)/3</f>
        <v>1.9606153846153844</v>
      </c>
      <c r="K11" s="38">
        <f>('Financial Plan'!T73+'Financial Plan'!U73+'Financial Plan'!V73)/3</f>
        <v>1.9606153846153844</v>
      </c>
      <c r="L11" s="33">
        <f>AVERAGE(H11:K11)</f>
        <v>1.9606153846153844</v>
      </c>
      <c r="M11" s="38">
        <f>('Financial Plan'!AD73+'Financial Plan'!AE73+'Financial Plan'!AF73)/3</f>
        <v>1.9606153846153844</v>
      </c>
      <c r="N11" s="38">
        <f>('Financial Plan'!AG73+'Financial Plan'!AH73+'Financial Plan'!AI73)/3</f>
        <v>1.9606153846153844</v>
      </c>
      <c r="O11" s="38">
        <f>('Financial Plan'!AJ73+'Financial Plan'!AK73+'Financial Plan'!AL73)/3</f>
        <v>1.9606153846153844</v>
      </c>
      <c r="P11" s="38">
        <f>('Financial Plan'!AM73+'Financial Plan'!AN73+'Financial Plan'!AO73)/3</f>
        <v>1.9606153846153844</v>
      </c>
      <c r="Q11" s="33">
        <f>AVERAGE(M11:P11)</f>
        <v>1.9606153846153844</v>
      </c>
      <c r="S11" s="13">
        <f>(G11+L11+Q11)/3</f>
        <v>1.9606153846153844</v>
      </c>
    </row>
    <row r="12" spans="2:19" x14ac:dyDescent="0.2">
      <c r="B12" s="1" t="str">
        <f>'Financial Plan'!B75</f>
        <v># Marketing Associates Required</v>
      </c>
      <c r="C12" s="13">
        <f>('Financial Plan'!D82+'Financial Plan'!E82+'Financial Plan'!F82)/3</f>
        <v>0.49999999999999994</v>
      </c>
      <c r="D12" s="13">
        <f>('Financial Plan'!E82+'Financial Plan'!F82+'Financial Plan'!G82)/3</f>
        <v>0.49999999999999994</v>
      </c>
      <c r="E12" s="13">
        <f>('Financial Plan'!F82+'Financial Plan'!G82+'Financial Plan'!H82)/3</f>
        <v>0.49999999999999994</v>
      </c>
      <c r="F12" s="13">
        <f>('Financial Plan'!G82+'Financial Plan'!H82+'Financial Plan'!I82)/3</f>
        <v>0.49999999999999994</v>
      </c>
      <c r="G12" s="33">
        <f>AVERAGE(C12:F12)</f>
        <v>0.49999999999999994</v>
      </c>
      <c r="H12" s="38">
        <f>('Financial Plan'!Q82+'Financial Plan'!R82+'Financial Plan'!S82)/3</f>
        <v>0.49999999999999994</v>
      </c>
      <c r="I12" s="38">
        <f>('Financial Plan'!R82+'Financial Plan'!S82+'Financial Plan'!T82)/3</f>
        <v>0.49999999999999994</v>
      </c>
      <c r="J12" s="38">
        <f>('Financial Plan'!S82+'Financial Plan'!T82+'Financial Plan'!U82)/3</f>
        <v>0.49999999999999994</v>
      </c>
      <c r="K12" s="38">
        <f>('Financial Plan'!T82+'Financial Plan'!U82+'Financial Plan'!V82)/3</f>
        <v>0.49999999999999994</v>
      </c>
      <c r="L12" s="33">
        <f>AVERAGE(H12:K12)</f>
        <v>0.49999999999999994</v>
      </c>
      <c r="M12" s="38">
        <f>('Financial Plan'!AD82+'Financial Plan'!AE82+'Financial Plan'!AF82)/3</f>
        <v>0.49999999999999994</v>
      </c>
      <c r="N12" s="38">
        <f>('Financial Plan'!AG82+'Financial Plan'!AH82+'Financial Plan'!AI82)/3</f>
        <v>0.49999999999999994</v>
      </c>
      <c r="O12" s="38">
        <f>('Financial Plan'!AJ82+'Financial Plan'!AK82+'Financial Plan'!AL82)/3</f>
        <v>0.49999999999999994</v>
      </c>
      <c r="P12" s="38">
        <f>('Financial Plan'!AM82+'Financial Plan'!AN82+'Financial Plan'!AO82)/3</f>
        <v>0.49999999999999994</v>
      </c>
      <c r="Q12" s="33">
        <f>AVERAGE(M12:P12)</f>
        <v>0.49999999999999994</v>
      </c>
      <c r="S12" s="2">
        <f>(G12+L12+Q12)/3</f>
        <v>0.49999999999999994</v>
      </c>
    </row>
    <row r="13" spans="2:19" x14ac:dyDescent="0.2">
      <c r="B13" s="1" t="str">
        <f>'Financial Plan'!B138</f>
        <v>Cost of Sales Associates</v>
      </c>
      <c r="C13" s="3">
        <f>'Financial Plan'!D145+'Financial Plan'!E145+'Financial Plan'!F145</f>
        <v>36761.538461538454</v>
      </c>
      <c r="D13" s="3">
        <f>'Financial Plan'!E145+'Financial Plan'!F145+'Financial Plan'!G145</f>
        <v>36761.538461538454</v>
      </c>
      <c r="E13" s="3">
        <f>'Financial Plan'!F145+'Financial Plan'!G145+'Financial Plan'!H145</f>
        <v>36761.538461538454</v>
      </c>
      <c r="F13" s="3">
        <f>'Financial Plan'!G145+'Financial Plan'!H145+'Financial Plan'!I145</f>
        <v>36761.538461538454</v>
      </c>
      <c r="G13" s="34">
        <f t="shared" si="0"/>
        <v>147046.15384615381</v>
      </c>
      <c r="H13" s="39">
        <f>'Financial Plan'!Q145+'Financial Plan'!R145+'Financial Plan'!S145</f>
        <v>36761.538461538454</v>
      </c>
      <c r="I13" s="39">
        <f>'Financial Plan'!R145+'Financial Plan'!S145+'Financial Plan'!T145</f>
        <v>36761.538461538454</v>
      </c>
      <c r="J13" s="39">
        <f>'Financial Plan'!S145+'Financial Plan'!T145+'Financial Plan'!U145</f>
        <v>36761.538461538454</v>
      </c>
      <c r="K13" s="39">
        <f>'Financial Plan'!T145+'Financial Plan'!U145+'Financial Plan'!V145</f>
        <v>36761.538461538454</v>
      </c>
      <c r="L13" s="34">
        <f t="shared" ref="L13:L15" si="4">SUM(H13:K13)</f>
        <v>147046.15384615381</v>
      </c>
      <c r="M13" s="39">
        <f>'Financial Plan'!AD145+'Financial Plan'!AE145+'Financial Plan'!AF145</f>
        <v>36761.538461538454</v>
      </c>
      <c r="N13" s="39">
        <f>'Financial Plan'!AG145+'Financial Plan'!AH145+'Financial Plan'!AI145</f>
        <v>36761.538461538454</v>
      </c>
      <c r="O13" s="39">
        <f>'Financial Plan'!AJ145+'Financial Plan'!AK145+'Financial Plan'!AL145</f>
        <v>36761.538461538454</v>
      </c>
      <c r="P13" s="39">
        <f>'Financial Plan'!AM145+'Financial Plan'!AN145+'Financial Plan'!AO145</f>
        <v>36761.538461538454</v>
      </c>
      <c r="Q13" s="34">
        <f t="shared" ref="Q13:Q15" si="5">SUM(M13:P13)</f>
        <v>147046.15384615381</v>
      </c>
      <c r="S13" s="3">
        <f t="shared" si="3"/>
        <v>441138.46153846144</v>
      </c>
    </row>
    <row r="14" spans="2:19" x14ac:dyDescent="0.2">
      <c r="B14" s="1" t="str">
        <f>'Financial Plan'!B147</f>
        <v>Cost of Marketing Associates</v>
      </c>
      <c r="C14" s="3">
        <f>'Financial Plan'!D154+'Financial Plan'!E154+'Financial Plan'!F154</f>
        <v>9374.9999999999964</v>
      </c>
      <c r="D14" s="3">
        <f>'Financial Plan'!E154+'Financial Plan'!F154+'Financial Plan'!G154</f>
        <v>9374.9999999999964</v>
      </c>
      <c r="E14" s="3">
        <f>'Financial Plan'!F154+'Financial Plan'!G154+'Financial Plan'!H154</f>
        <v>9374.9999999999964</v>
      </c>
      <c r="F14" s="3">
        <f>'Financial Plan'!G154+'Financial Plan'!H154+'Financial Plan'!I154</f>
        <v>9374.9999999999964</v>
      </c>
      <c r="G14" s="34">
        <f t="shared" si="0"/>
        <v>37499.999999999985</v>
      </c>
      <c r="H14" s="39">
        <f>'Financial Plan'!Q154+'Financial Plan'!R154+'Financial Plan'!S154</f>
        <v>9374.9999999999964</v>
      </c>
      <c r="I14" s="39">
        <f>'Financial Plan'!R154+'Financial Plan'!S154+'Financial Plan'!T154</f>
        <v>9374.9999999999964</v>
      </c>
      <c r="J14" s="39">
        <f>'Financial Plan'!S154+'Financial Plan'!T154+'Financial Plan'!U154</f>
        <v>9374.9999999999964</v>
      </c>
      <c r="K14" s="39">
        <f>'Financial Plan'!T154+'Financial Plan'!U154+'Financial Plan'!V154</f>
        <v>9374.9999999999964</v>
      </c>
      <c r="L14" s="34">
        <f t="shared" si="4"/>
        <v>37499.999999999985</v>
      </c>
      <c r="M14" s="39">
        <f>'Financial Plan'!AD154+'Financial Plan'!AE154+'Financial Plan'!AF154</f>
        <v>9374.9999999999964</v>
      </c>
      <c r="N14" s="39">
        <f>'Financial Plan'!AG154+'Financial Plan'!AH154+'Financial Plan'!AI154</f>
        <v>9374.9999999999964</v>
      </c>
      <c r="O14" s="39">
        <f>'Financial Plan'!AJ154+'Financial Plan'!AK154+'Financial Plan'!AL154</f>
        <v>9374.9999999999964</v>
      </c>
      <c r="P14" s="39">
        <f>'Financial Plan'!AM154+'Financial Plan'!AN154+'Financial Plan'!AO154</f>
        <v>9374.9999999999964</v>
      </c>
      <c r="Q14" s="34">
        <f t="shared" si="5"/>
        <v>37499.999999999985</v>
      </c>
      <c r="S14" s="3">
        <f t="shared" si="3"/>
        <v>112499.99999999996</v>
      </c>
    </row>
    <row r="15" spans="2:19" x14ac:dyDescent="0.2">
      <c r="B15" s="1" t="str">
        <f>'Financial Plan'!B156</f>
        <v>Cost of Marketing</v>
      </c>
      <c r="C15" s="3">
        <f>'Financial Plan'!D163+'Financial Plan'!E163+'Financial Plan'!F163-'Financial Plan'!D172-'Financial Plan'!E172-'Financial Plan'!F172</f>
        <v>42000</v>
      </c>
      <c r="D15" s="3">
        <f>'Financial Plan'!E163+'Financial Plan'!F163+'Financial Plan'!G163-'Financial Plan'!E172-'Financial Plan'!F172-'Financial Plan'!G172</f>
        <v>42000</v>
      </c>
      <c r="E15" s="3">
        <f>'Financial Plan'!F163+'Financial Plan'!G163+'Financial Plan'!H163-'Financial Plan'!F172-'Financial Plan'!G172-'Financial Plan'!H172</f>
        <v>42000</v>
      </c>
      <c r="F15" s="3">
        <f>'Financial Plan'!G163+'Financial Plan'!H163+'Financial Plan'!I163-'Financial Plan'!G172-'Financial Plan'!H172-'Financial Plan'!I172</f>
        <v>42000</v>
      </c>
      <c r="G15" s="34">
        <f t="shared" si="0"/>
        <v>168000</v>
      </c>
      <c r="H15" s="3">
        <f>'Financial Plan'!I163+'Financial Plan'!J163+'Financial Plan'!K163-'Financial Plan'!I172-'Financial Plan'!J172-'Financial Plan'!K172</f>
        <v>42000</v>
      </c>
      <c r="I15" s="3">
        <f>'Financial Plan'!J163+'Financial Plan'!K163+'Financial Plan'!L163-'Financial Plan'!J172-'Financial Plan'!K172-'Financial Plan'!L172</f>
        <v>42000</v>
      </c>
      <c r="J15" s="3">
        <f>'Financial Plan'!K163+'Financial Plan'!L163+'Financial Plan'!M163-'Financial Plan'!K172-'Financial Plan'!L172-'Financial Plan'!M172</f>
        <v>42000</v>
      </c>
      <c r="K15" s="3">
        <f>'Financial Plan'!L163+'Financial Plan'!M163+'Financial Plan'!N163-'Financial Plan'!L172-'Financial Plan'!M172-'Financial Plan'!N172</f>
        <v>42000</v>
      </c>
      <c r="L15" s="34">
        <f t="shared" si="4"/>
        <v>168000</v>
      </c>
      <c r="M15" s="3">
        <f>'Financial Plan'!N163+'Financial Plan'!O163+'Financial Plan'!P163-'Financial Plan'!N172-'Financial Plan'!O172-'Financial Plan'!P172</f>
        <v>196000</v>
      </c>
      <c r="N15" s="3">
        <f>'Financial Plan'!O163+'Financial Plan'!P163+'Financial Plan'!Q163-'Financial Plan'!O172-'Financial Plan'!P172-'Financial Plan'!Q172</f>
        <v>196000</v>
      </c>
      <c r="O15" s="3">
        <f>'Financial Plan'!P163+'Financial Plan'!Q163+'Financial Plan'!R163-'Financial Plan'!P172-'Financial Plan'!Q172-'Financial Plan'!R172</f>
        <v>196000</v>
      </c>
      <c r="P15" s="3">
        <f>'Financial Plan'!Q163+'Financial Plan'!R163+'Financial Plan'!S163-'Financial Plan'!Q172-'Financial Plan'!R172-'Financial Plan'!S172</f>
        <v>42000</v>
      </c>
      <c r="Q15" s="34">
        <f t="shared" si="5"/>
        <v>630000</v>
      </c>
      <c r="S15" s="3">
        <f t="shared" si="3"/>
        <v>966000</v>
      </c>
    </row>
    <row r="16" spans="2:19" x14ac:dyDescent="0.2">
      <c r="B16" s="19" t="s">
        <v>60</v>
      </c>
      <c r="C16" s="20" t="s">
        <v>31</v>
      </c>
      <c r="D16" s="20" t="s">
        <v>32</v>
      </c>
      <c r="E16" s="20" t="s">
        <v>33</v>
      </c>
      <c r="F16" s="20" t="s">
        <v>34</v>
      </c>
      <c r="G16" s="37" t="s">
        <v>1</v>
      </c>
      <c r="H16" s="20" t="s">
        <v>31</v>
      </c>
      <c r="I16" s="20" t="s">
        <v>32</v>
      </c>
      <c r="J16" s="20" t="s">
        <v>33</v>
      </c>
      <c r="K16" s="20" t="s">
        <v>34</v>
      </c>
      <c r="L16" s="37" t="s">
        <v>2</v>
      </c>
      <c r="M16" s="20" t="s">
        <v>31</v>
      </c>
      <c r="N16" s="20" t="s">
        <v>32</v>
      </c>
      <c r="O16" s="20" t="s">
        <v>33</v>
      </c>
      <c r="P16" s="20" t="s">
        <v>34</v>
      </c>
      <c r="Q16" s="37" t="s">
        <v>3</v>
      </c>
      <c r="S16" s="20" t="str">
        <f>S6</f>
        <v>3 Year Summary</v>
      </c>
    </row>
    <row r="17" spans="2:19" x14ac:dyDescent="0.2">
      <c r="B17" s="1" t="str">
        <f>'Financial Plan'!B84</f>
        <v>Bookings - Net New Business</v>
      </c>
      <c r="C17" s="3">
        <f>'Financial Plan'!D91+'Financial Plan'!E91+'Financial Plan'!F91</f>
        <v>103761</v>
      </c>
      <c r="D17" s="3">
        <f>'Financial Plan'!G91+'Financial Plan'!H91+'Financial Plan'!I91</f>
        <v>103761</v>
      </c>
      <c r="E17" s="3">
        <f>'Financial Plan'!J91+'Financial Plan'!K91+'Financial Plan'!L91</f>
        <v>103761</v>
      </c>
      <c r="F17" s="3">
        <f>'Financial Plan'!M91+'Financial Plan'!N91+'Financial Plan'!O91</f>
        <v>103761</v>
      </c>
      <c r="G17" s="35">
        <f>SUM(C17:F17)</f>
        <v>415044</v>
      </c>
      <c r="H17" s="39">
        <f>'Financial Plan'!Q91+'Financial Plan'!R91+'Financial Plan'!S91</f>
        <v>103761</v>
      </c>
      <c r="I17" s="39">
        <f>'Financial Plan'!T91+'Financial Plan'!U91+'Financial Plan'!V91</f>
        <v>103761</v>
      </c>
      <c r="J17" s="39">
        <f>'Financial Plan'!W91+'Financial Plan'!X91+'Financial Plan'!Y91</f>
        <v>103761</v>
      </c>
      <c r="K17" s="39">
        <f>'Financial Plan'!Z91+'Financial Plan'!AA91+'Financial Plan'!AB91</f>
        <v>103761</v>
      </c>
      <c r="L17" s="35">
        <f>SUM(H17:K17)</f>
        <v>415044</v>
      </c>
      <c r="M17" s="39">
        <f>'Financial Plan'!AD91+'Financial Plan'!AE91+'Financial Plan'!AF91</f>
        <v>103761</v>
      </c>
      <c r="N17" s="39">
        <f>'Financial Plan'!AG91+'Financial Plan'!AH91+'Financial Plan'!AI91</f>
        <v>103761</v>
      </c>
      <c r="O17" s="39">
        <f>'Financial Plan'!AJ91+'Financial Plan'!AK91+'Financial Plan'!AL91</f>
        <v>103761</v>
      </c>
      <c r="P17" s="39">
        <f>'Financial Plan'!AM91+'Financial Plan'!AN91+'Financial Plan'!AO91</f>
        <v>103761</v>
      </c>
      <c r="Q17" s="35">
        <f>SUM(M17:P17)</f>
        <v>415044</v>
      </c>
      <c r="S17" s="3">
        <f t="shared" si="3"/>
        <v>1245132</v>
      </c>
    </row>
    <row r="18" spans="2:19" x14ac:dyDescent="0.2">
      <c r="B18" s="1" t="str">
        <f>'Financial Plan'!B111</f>
        <v>Revenue</v>
      </c>
      <c r="C18" s="6">
        <f>'Financial Plan'!D118+'Financial Plan'!E118+'Financial Plan'!F118</f>
        <v>199635.97500000001</v>
      </c>
      <c r="D18" s="6">
        <f>'Financial Plan'!G118+'Financial Plan'!H118+'Financial Plan'!I118</f>
        <v>297471.82500000001</v>
      </c>
      <c r="E18" s="6">
        <f>'Financial Plan'!J118+'Financial Plan'!K118+'Financial Plan'!L118</f>
        <v>395307.67499999999</v>
      </c>
      <c r="F18" s="6">
        <f>'Financial Plan'!M118+'Financial Plan'!N118+'Financial Plan'!O118</f>
        <v>493143.52499999997</v>
      </c>
      <c r="G18" s="35">
        <f t="shared" ref="G18:G19" si="6">SUM(C18:F18)</f>
        <v>1385559</v>
      </c>
      <c r="H18" s="40">
        <f>'Financial Plan'!Q118+'Financial Plan'!R118+'Financial Plan'!S118</f>
        <v>472339.35</v>
      </c>
      <c r="I18" s="40">
        <f>'Financial Plan'!T118+'Financial Plan'!U118+'Financial Plan'!V118</f>
        <v>570175.19999999995</v>
      </c>
      <c r="J18" s="40">
        <f>'Financial Plan'!W118+'Financial Plan'!X118+'Financial Plan'!Y118</f>
        <v>668011.05000000005</v>
      </c>
      <c r="K18" s="40">
        <f>'Financial Plan'!Z118+'Financial Plan'!AA118+'Financial Plan'!AB118</f>
        <v>765846.9</v>
      </c>
      <c r="L18" s="35">
        <f t="shared" ref="L18:L19" si="7">SUM(H18:K18)</f>
        <v>2476372.5</v>
      </c>
      <c r="M18" s="40">
        <f>'Financial Plan'!AD118+'Financial Plan'!AE118+'Financial Plan'!AF118</f>
        <v>745042.72499999998</v>
      </c>
      <c r="N18" s="40">
        <f>'Financial Plan'!AG118+'Financial Plan'!AH118+'Financial Plan'!AI118</f>
        <v>842878.57499999995</v>
      </c>
      <c r="O18" s="40">
        <f>'Financial Plan'!AJ118+'Financial Plan'!AK118+'Financial Plan'!AL118</f>
        <v>940714.42499999993</v>
      </c>
      <c r="P18" s="40">
        <f>'Financial Plan'!AM118+'Financial Plan'!AN118+'Financial Plan'!AO118</f>
        <v>1038550.275</v>
      </c>
      <c r="Q18" s="35">
        <f t="shared" ref="Q18:Q19" si="8">SUM(M18:P18)</f>
        <v>3567185.9999999995</v>
      </c>
      <c r="S18" s="3">
        <f t="shared" si="3"/>
        <v>7429117.5</v>
      </c>
    </row>
    <row r="19" spans="2:19" x14ac:dyDescent="0.2">
      <c r="B19" s="1" t="str">
        <f>'Financial Plan'!B120</f>
        <v>GP$</v>
      </c>
      <c r="C19" s="3">
        <f>'Financial Plan'!D127+'Financial Plan'!E127+'Financial Plan'!F127</f>
        <v>44982</v>
      </c>
      <c r="D19" s="3">
        <f>'Financial Plan'!G127+'Financial Plan'!H127+'Financial Plan'!I127</f>
        <v>74332.755000000005</v>
      </c>
      <c r="E19" s="3">
        <f>'Financial Plan'!J127+'Financial Plan'!K127+'Financial Plan'!L127</f>
        <v>103683.51000000001</v>
      </c>
      <c r="F19" s="3">
        <f>'Financial Plan'!M127+'Financial Plan'!N127+'Financial Plan'!O127</f>
        <v>133034.26500000001</v>
      </c>
      <c r="G19" s="35">
        <f t="shared" si="6"/>
        <v>356032.53</v>
      </c>
      <c r="H19" s="39">
        <f>'Financial Plan'!Q127+'Financial Plan'!R127+'Financial Plan'!S127</f>
        <v>124037.86500000002</v>
      </c>
      <c r="I19" s="39">
        <f>'Financial Plan'!T127+'Financial Plan'!U127+'Financial Plan'!V127</f>
        <v>153388.62</v>
      </c>
      <c r="J19" s="39">
        <f>'Financial Plan'!W127+'Financial Plan'!X127+'Financial Plan'!Y127</f>
        <v>182739.375</v>
      </c>
      <c r="K19" s="39">
        <f>'Financial Plan'!Z127+'Financial Plan'!AA127+'Financial Plan'!AB127</f>
        <v>212090.12999999998</v>
      </c>
      <c r="L19" s="35">
        <f t="shared" si="7"/>
        <v>672255.99</v>
      </c>
      <c r="M19" s="39">
        <f>'Financial Plan'!AD127+'Financial Plan'!AE127+'Financial Plan'!AF127</f>
        <v>203093.72999999998</v>
      </c>
      <c r="N19" s="39">
        <f>'Financial Plan'!AG127+'Financial Plan'!AH127+'Financial Plan'!AI127</f>
        <v>232444.48500000002</v>
      </c>
      <c r="O19" s="39">
        <f>'Financial Plan'!AJ127+'Financial Plan'!AK127+'Financial Plan'!AL127</f>
        <v>261795.24</v>
      </c>
      <c r="P19" s="39">
        <f>'Financial Plan'!AM127+'Financial Plan'!AN127+'Financial Plan'!AO127</f>
        <v>291145.995</v>
      </c>
      <c r="Q19" s="35">
        <f t="shared" si="8"/>
        <v>988479.45</v>
      </c>
      <c r="S19" s="3">
        <f t="shared" si="3"/>
        <v>2016767.97</v>
      </c>
    </row>
    <row r="20" spans="2:19" x14ac:dyDescent="0.2">
      <c r="B20" s="1" t="str">
        <f>'Financial Plan'!B129</f>
        <v>GP%</v>
      </c>
      <c r="C20" s="4">
        <f>C19/C18</f>
        <v>0.22532011076660907</v>
      </c>
      <c r="D20" s="4">
        <f t="shared" ref="D20:G20" si="9">D19/D18</f>
        <v>0.24988166526359262</v>
      </c>
      <c r="E20" s="4">
        <f t="shared" si="9"/>
        <v>0.26228559817362518</v>
      </c>
      <c r="F20" s="4">
        <f t="shared" si="9"/>
        <v>0.26976784294186978</v>
      </c>
      <c r="G20" s="36">
        <f t="shared" si="9"/>
        <v>0.25695948710953487</v>
      </c>
      <c r="H20" s="41">
        <f t="shared" ref="H20" si="10">H19/H18</f>
        <v>0.26260328511693981</v>
      </c>
      <c r="I20" s="41">
        <f t="shared" ref="I20" si="11">I19/I18</f>
        <v>0.26902015380535671</v>
      </c>
      <c r="J20" s="41">
        <f t="shared" ref="J20" si="12">J19/J18</f>
        <v>0.27355741345895401</v>
      </c>
      <c r="K20" s="41">
        <f t="shared" ref="K20" si="13">K19/K18</f>
        <v>0.27693541620394357</v>
      </c>
      <c r="L20" s="36">
        <f t="shared" ref="L20" si="14">L19/L18</f>
        <v>0.27146804045029577</v>
      </c>
      <c r="M20" s="41">
        <f t="shared" ref="M20" si="15">M19/M18</f>
        <v>0.27259340059994547</v>
      </c>
      <c r="N20" s="41">
        <f t="shared" ref="N20" si="16">N19/N18</f>
        <v>0.2757745799862098</v>
      </c>
      <c r="O20" s="41">
        <f t="shared" ref="O20" si="17">O19/O18</f>
        <v>0.2782940635783277</v>
      </c>
      <c r="P20" s="41">
        <f t="shared" ref="P20" si="18">P19/P18</f>
        <v>0.28033885504483641</v>
      </c>
      <c r="Q20" s="36">
        <f t="shared" ref="Q20:S20" si="19">Q19/Q18</f>
        <v>0.27710342269789129</v>
      </c>
      <c r="S20" s="42">
        <f t="shared" si="19"/>
        <v>0.27146804045029577</v>
      </c>
    </row>
    <row r="21" spans="2:19" x14ac:dyDescent="0.2">
      <c r="B21" s="1" t="str">
        <f>'Financial Plan'!B174</f>
        <v>Operating Expense</v>
      </c>
      <c r="C21" s="3">
        <f>'Financial Plan'!D181+'Financial Plan'!E181+'Financial Plan'!F181</f>
        <v>88136.538461538439</v>
      </c>
      <c r="D21" s="3">
        <f>'Financial Plan'!G181+'Financial Plan'!H181+'Financial Plan'!I181</f>
        <v>88136.538461538439</v>
      </c>
      <c r="E21" s="3">
        <f>'Financial Plan'!J181+'Financial Plan'!K181+'Financial Plan'!L181</f>
        <v>88136.538461538439</v>
      </c>
      <c r="F21" s="3">
        <f>'Financial Plan'!M181+'Financial Plan'!N181+'Financial Plan'!O181</f>
        <v>88136.538461538439</v>
      </c>
      <c r="G21" s="35">
        <f>SUM(C21:F21)</f>
        <v>352546.15384615376</v>
      </c>
      <c r="H21" s="39">
        <f>'Financial Plan'!Q181+'Financial Plan'!R181+'Financial Plan'!S181</f>
        <v>88136.538461538439</v>
      </c>
      <c r="I21" s="39">
        <f>'Financial Plan'!U181+'Financial Plan'!V181+'Financial Plan'!W181</f>
        <v>88136.538461538439</v>
      </c>
      <c r="J21" s="39">
        <f>'Financial Plan'!W181+'Financial Plan'!X181+'Financial Plan'!Y181</f>
        <v>88136.538461538439</v>
      </c>
      <c r="K21" s="39">
        <f>'Financial Plan'!Z181+'Financial Plan'!AA181+'Financial Plan'!AB181</f>
        <v>88136.538461538439</v>
      </c>
      <c r="L21" s="35">
        <f>SUM(H21:K21)</f>
        <v>352546.15384615376</v>
      </c>
      <c r="M21" s="39">
        <f>'Financial Plan'!AD181+'Financial Plan'!AE181+'Financial Plan'!AF181</f>
        <v>88136.538461538439</v>
      </c>
      <c r="N21" s="39">
        <f>'Financial Plan'!AG181+'Financial Plan'!AH181+'Financial Plan'!AI181</f>
        <v>88136.538461538439</v>
      </c>
      <c r="O21" s="39">
        <f>'Financial Plan'!AJ181+'Financial Plan'!AK181+'Financial Plan'!AL181</f>
        <v>88136.538461538439</v>
      </c>
      <c r="P21" s="39">
        <f>'Financial Plan'!AM181+'Financial Plan'!AN181+'Financial Plan'!AO181</f>
        <v>88136.538461538439</v>
      </c>
      <c r="Q21" s="35">
        <f>SUM(M21:P21)</f>
        <v>352546.15384615376</v>
      </c>
      <c r="S21" s="3">
        <f t="shared" si="3"/>
        <v>1057638.4615384613</v>
      </c>
    </row>
    <row r="22" spans="2:19" x14ac:dyDescent="0.2">
      <c r="B22" s="1" t="str">
        <f>'Financial Plan'!B183</f>
        <v>Operating Income $</v>
      </c>
      <c r="C22" s="3">
        <f>'Financial Plan'!D190+'Financial Plan'!E190+'Financial Plan'!F190</f>
        <v>-38431.428461538446</v>
      </c>
      <c r="D22" s="3">
        <f>'Financial Plan'!G190+'Financial Plan'!H190+'Financial Plan'!I190</f>
        <v>-1996.0084615384394</v>
      </c>
      <c r="E22" s="3">
        <f>'Financial Plan'!J190+'Financial Plan'!K190+'Financial Plan'!L190</f>
        <v>34439.411538461565</v>
      </c>
      <c r="F22" s="3">
        <f>'Financial Plan'!M190+'Financial Plan'!N190+'Financial Plan'!O190</f>
        <v>70874.831538461556</v>
      </c>
      <c r="G22" s="35">
        <f>SUM(C22:F22)</f>
        <v>64886.806153846235</v>
      </c>
      <c r="H22" s="39">
        <f>'Financial Plan'!Q190+'Financial Plan'!R190+'Financial Plan'!S190</f>
        <v>40624.436538461567</v>
      </c>
      <c r="I22" s="39">
        <f>'Financial Plan'!T190+'Financial Plan'!U190+'Financial Plan'!V190</f>
        <v>77059.856538461565</v>
      </c>
      <c r="J22" s="39">
        <f>'Financial Plan'!W190+'Financial Plan'!X190+'Financial Plan'!Y190</f>
        <v>113495.27653846156</v>
      </c>
      <c r="K22" s="39">
        <f>'Financial Plan'!Z190+'Financial Plan'!AA190+'Financial Plan'!AB190</f>
        <v>149930.69653846155</v>
      </c>
      <c r="L22" s="35">
        <f>SUM(H22:K22)</f>
        <v>381110.26615384623</v>
      </c>
      <c r="M22" s="39">
        <f>'Financial Plan'!AD190+'Financial Plan'!AE190+'Financial Plan'!AF190</f>
        <v>119680.30153846156</v>
      </c>
      <c r="N22" s="39">
        <f>'Financial Plan'!AG190+'Financial Plan'!AH190+'Financial Plan'!AI190</f>
        <v>156115.72153846157</v>
      </c>
      <c r="O22" s="39">
        <f>'Financial Plan'!AJ190+'Financial Plan'!AK190+'Financial Plan'!AL190</f>
        <v>192551.14153846155</v>
      </c>
      <c r="P22" s="39">
        <f>'Financial Plan'!AM190+'Financial Plan'!AN190+'Financial Plan'!AO190</f>
        <v>228986.56153846154</v>
      </c>
      <c r="Q22" s="35">
        <f>SUM(M22:P22)</f>
        <v>697333.72615384613</v>
      </c>
      <c r="S22" s="3">
        <f t="shared" si="3"/>
        <v>1143330.7984615387</v>
      </c>
    </row>
    <row r="23" spans="2:19" x14ac:dyDescent="0.2">
      <c r="B23" s="1" t="str">
        <f>'Financial Plan'!B192</f>
        <v>Operating Income %</v>
      </c>
      <c r="C23" s="4">
        <f>C22/C18</f>
        <v>-0.19250753007587157</v>
      </c>
      <c r="D23" s="4">
        <f t="shared" ref="D23:G23" si="20">D22/D18</f>
        <v>-6.7099076073454667E-3</v>
      </c>
      <c r="E23" s="4">
        <f t="shared" si="20"/>
        <v>8.712052337071767E-2</v>
      </c>
      <c r="F23" s="4">
        <f t="shared" si="20"/>
        <v>0.14372049503937329</v>
      </c>
      <c r="G23" s="36">
        <f t="shared" si="20"/>
        <v>4.6830778158018706E-2</v>
      </c>
      <c r="H23" s="41">
        <f t="shared" ref="H23" si="21">H22/H18</f>
        <v>8.6006885808818531E-2</v>
      </c>
      <c r="I23" s="41">
        <f t="shared" ref="I23" si="22">I22/I18</f>
        <v>0.13515118956149191</v>
      </c>
      <c r="J23" s="41">
        <f t="shared" ref="J23" si="23">J22/J18</f>
        <v>0.16990029811402305</v>
      </c>
      <c r="K23" s="41">
        <f t="shared" ref="K23" si="24">K22/K18</f>
        <v>0.19577110847933385</v>
      </c>
      <c r="L23" s="36">
        <f t="shared" ref="L23" si="25">L22/L18</f>
        <v>0.1538986021504625</v>
      </c>
      <c r="M23" s="41">
        <f t="shared" ref="M23" si="26">M22/M18</f>
        <v>0.16063548776811634</v>
      </c>
      <c r="N23" s="41">
        <f t="shared" ref="N23" si="27">N22/N18</f>
        <v>0.18521733280319955</v>
      </c>
      <c r="O23" s="41">
        <f t="shared" ref="O23" si="28">O22/O18</f>
        <v>0.20468607307521788</v>
      </c>
      <c r="P23" s="41">
        <f t="shared" ref="P23" si="29">P22/P18</f>
        <v>0.22048673718608522</v>
      </c>
      <c r="Q23" s="67">
        <f t="shared" ref="Q23" si="30">Q22/Q18</f>
        <v>0.19548566465383252</v>
      </c>
      <c r="S23" s="4">
        <f t="shared" si="3"/>
        <v>0.39621504496231374</v>
      </c>
    </row>
    <row r="25" spans="2:19" x14ac:dyDescent="0.2">
      <c r="H25" s="2"/>
      <c r="I25" s="2"/>
      <c r="J25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4"/>
  <sheetViews>
    <sheetView tabSelected="1" zoomScale="120" zoomScaleNormal="120" zoomScalePageLayoutView="120" workbookViewId="0">
      <selection activeCell="E5" sqref="E5"/>
    </sheetView>
  </sheetViews>
  <sheetFormatPr baseColWidth="10" defaultColWidth="8.83203125" defaultRowHeight="12" x14ac:dyDescent="0.15"/>
  <cols>
    <col min="1" max="1" width="22.1640625" style="74" bestFit="1" customWidth="1"/>
    <col min="2" max="13" width="9.6640625" style="74" customWidth="1"/>
    <col min="14" max="16384" width="8.83203125" style="74"/>
  </cols>
  <sheetData>
    <row r="1" spans="1:13" ht="59" customHeight="1" x14ac:dyDescent="0.15"/>
    <row r="2" spans="1:13" s="91" customFormat="1" ht="19" x14ac:dyDescent="0.25">
      <c r="A2" s="92" t="s">
        <v>62</v>
      </c>
      <c r="B2" s="90"/>
    </row>
    <row r="3" spans="1:13" x14ac:dyDescent="0.15">
      <c r="A3" s="72"/>
      <c r="B3" s="73"/>
    </row>
    <row r="4" spans="1:13" x14ac:dyDescent="0.15">
      <c r="A4" s="72" t="s">
        <v>63</v>
      </c>
      <c r="B4" s="75">
        <f>'Financial Plan'!D37</f>
        <v>600</v>
      </c>
    </row>
    <row r="6" spans="1:13" s="76" customFormat="1" x14ac:dyDescent="0.15">
      <c r="A6" s="76" t="s">
        <v>64</v>
      </c>
      <c r="B6" s="77" t="s">
        <v>92</v>
      </c>
      <c r="C6" s="76" t="s">
        <v>48</v>
      </c>
      <c r="D6" s="76" t="s">
        <v>93</v>
      </c>
    </row>
    <row r="7" spans="1:13" x14ac:dyDescent="0.15">
      <c r="A7" s="94" t="s">
        <v>65</v>
      </c>
      <c r="B7" s="93">
        <v>50</v>
      </c>
      <c r="C7" s="87">
        <v>1000</v>
      </c>
      <c r="D7" s="95">
        <f>C7/B7</f>
        <v>20</v>
      </c>
      <c r="F7" s="78" t="s">
        <v>66</v>
      </c>
    </row>
    <row r="8" spans="1:13" x14ac:dyDescent="0.15">
      <c r="A8" s="94" t="s">
        <v>67</v>
      </c>
      <c r="B8" s="93">
        <v>50</v>
      </c>
      <c r="C8" s="87">
        <v>2500</v>
      </c>
      <c r="D8" s="95">
        <f t="shared" ref="D8:D14" si="0">C8/B8</f>
        <v>50</v>
      </c>
      <c r="F8" s="79" t="s">
        <v>68</v>
      </c>
    </row>
    <row r="9" spans="1:13" x14ac:dyDescent="0.15">
      <c r="A9" s="94" t="s">
        <v>69</v>
      </c>
      <c r="B9" s="93">
        <v>50</v>
      </c>
      <c r="C9" s="87">
        <v>500</v>
      </c>
      <c r="D9" s="95">
        <f t="shared" si="0"/>
        <v>10</v>
      </c>
      <c r="F9" s="79" t="s">
        <v>70</v>
      </c>
    </row>
    <row r="10" spans="1:13" x14ac:dyDescent="0.15">
      <c r="A10" s="94" t="s">
        <v>71</v>
      </c>
      <c r="B10" s="93">
        <v>50</v>
      </c>
      <c r="C10" s="87">
        <v>1000</v>
      </c>
      <c r="D10" s="95">
        <f t="shared" si="0"/>
        <v>20</v>
      </c>
    </row>
    <row r="11" spans="1:13" x14ac:dyDescent="0.15">
      <c r="A11" s="94" t="s">
        <v>72</v>
      </c>
      <c r="B11" s="93">
        <v>50</v>
      </c>
      <c r="C11" s="87">
        <v>1000</v>
      </c>
      <c r="D11" s="95">
        <f t="shared" si="0"/>
        <v>20</v>
      </c>
    </row>
    <row r="12" spans="1:13" x14ac:dyDescent="0.15">
      <c r="A12" s="94" t="s">
        <v>73</v>
      </c>
      <c r="B12" s="93">
        <v>50</v>
      </c>
      <c r="C12" s="87">
        <v>5000</v>
      </c>
      <c r="D12" s="95">
        <f t="shared" si="0"/>
        <v>100</v>
      </c>
    </row>
    <row r="13" spans="1:13" x14ac:dyDescent="0.15">
      <c r="A13" s="94" t="s">
        <v>74</v>
      </c>
      <c r="B13" s="93">
        <v>100</v>
      </c>
      <c r="C13" s="87">
        <v>1000</v>
      </c>
      <c r="D13" s="95">
        <f t="shared" si="0"/>
        <v>10</v>
      </c>
    </row>
    <row r="14" spans="1:13" x14ac:dyDescent="0.15">
      <c r="A14" s="94" t="s">
        <v>94</v>
      </c>
      <c r="B14" s="93">
        <v>100</v>
      </c>
      <c r="C14" s="87">
        <v>250</v>
      </c>
      <c r="D14" s="95">
        <f t="shared" si="0"/>
        <v>2.5</v>
      </c>
    </row>
    <row r="15" spans="1:13" x14ac:dyDescent="0.15">
      <c r="B15" s="84"/>
      <c r="C15" s="81"/>
    </row>
    <row r="16" spans="1:13" s="80" customFormat="1" x14ac:dyDescent="0.15">
      <c r="A16" s="76" t="s">
        <v>75</v>
      </c>
      <c r="B16" s="77" t="s">
        <v>76</v>
      </c>
      <c r="C16" s="77" t="s">
        <v>77</v>
      </c>
      <c r="D16" s="77" t="s">
        <v>78</v>
      </c>
      <c r="E16" s="77" t="s">
        <v>79</v>
      </c>
      <c r="F16" s="77" t="s">
        <v>80</v>
      </c>
      <c r="G16" s="77" t="s">
        <v>81</v>
      </c>
      <c r="H16" s="77" t="s">
        <v>82</v>
      </c>
      <c r="I16" s="77" t="s">
        <v>83</v>
      </c>
      <c r="J16" s="77" t="s">
        <v>84</v>
      </c>
      <c r="K16" s="77" t="s">
        <v>85</v>
      </c>
      <c r="L16" s="77" t="s">
        <v>86</v>
      </c>
      <c r="M16" s="77" t="s">
        <v>87</v>
      </c>
    </row>
    <row r="17" spans="1:13" s="81" customFormat="1" x14ac:dyDescent="0.1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</row>
    <row r="18" spans="1:13" s="81" customFormat="1" x14ac:dyDescent="0.1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1:13" s="81" customFormat="1" x14ac:dyDescent="0.1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13" s="81" customFormat="1" x14ac:dyDescent="0.1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 s="81" customFormat="1" x14ac:dyDescent="0.1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3" s="81" customForma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13" s="82" customFormat="1" x14ac:dyDescent="0.15">
      <c r="A23" s="82" t="s">
        <v>88</v>
      </c>
      <c r="B23" s="83">
        <f>SUM(B17:B22)</f>
        <v>0</v>
      </c>
      <c r="C23" s="83">
        <f t="shared" ref="C23:M23" si="1">SUM(C17:C22)</f>
        <v>0</v>
      </c>
      <c r="D23" s="83">
        <f t="shared" si="1"/>
        <v>0</v>
      </c>
      <c r="E23" s="83">
        <f t="shared" si="1"/>
        <v>0</v>
      </c>
      <c r="F23" s="83">
        <f t="shared" si="1"/>
        <v>0</v>
      </c>
      <c r="G23" s="83">
        <f t="shared" si="1"/>
        <v>0</v>
      </c>
      <c r="H23" s="83">
        <f t="shared" si="1"/>
        <v>0</v>
      </c>
      <c r="I23" s="83">
        <f t="shared" si="1"/>
        <v>0</v>
      </c>
      <c r="J23" s="83">
        <f t="shared" si="1"/>
        <v>0</v>
      </c>
      <c r="K23" s="83">
        <f t="shared" si="1"/>
        <v>0</v>
      </c>
      <c r="L23" s="83">
        <f t="shared" si="1"/>
        <v>0</v>
      </c>
      <c r="M23" s="83">
        <f t="shared" si="1"/>
        <v>0</v>
      </c>
    </row>
    <row r="24" spans="1:13" s="82" customFormat="1" x14ac:dyDescent="0.15">
      <c r="A24" s="82" t="s">
        <v>89</v>
      </c>
      <c r="B24" s="83">
        <f>$B$4-B23</f>
        <v>600</v>
      </c>
      <c r="C24" s="83">
        <f t="shared" ref="C24:M24" si="2">$B$4-C23</f>
        <v>600</v>
      </c>
      <c r="D24" s="83">
        <f t="shared" si="2"/>
        <v>600</v>
      </c>
      <c r="E24" s="83">
        <f t="shared" si="2"/>
        <v>600</v>
      </c>
      <c r="F24" s="83">
        <f t="shared" si="2"/>
        <v>600</v>
      </c>
      <c r="G24" s="83">
        <f t="shared" si="2"/>
        <v>600</v>
      </c>
      <c r="H24" s="83">
        <f t="shared" si="2"/>
        <v>600</v>
      </c>
      <c r="I24" s="83">
        <f t="shared" si="2"/>
        <v>600</v>
      </c>
      <c r="J24" s="83">
        <f t="shared" si="2"/>
        <v>600</v>
      </c>
      <c r="K24" s="83">
        <f t="shared" si="2"/>
        <v>600</v>
      </c>
      <c r="L24" s="83">
        <f t="shared" si="2"/>
        <v>600</v>
      </c>
      <c r="M24" s="83">
        <f t="shared" si="2"/>
        <v>600</v>
      </c>
    </row>
    <row r="25" spans="1:13" s="81" customFormat="1" x14ac:dyDescent="0.1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s="85" customFormat="1" x14ac:dyDescent="0.15">
      <c r="A26" s="85" t="s">
        <v>90</v>
      </c>
      <c r="B26" s="86" t="s">
        <v>76</v>
      </c>
      <c r="C26" s="86" t="s">
        <v>77</v>
      </c>
      <c r="D26" s="86" t="s">
        <v>78</v>
      </c>
      <c r="E26" s="86" t="s">
        <v>79</v>
      </c>
      <c r="F26" s="86" t="s">
        <v>80</v>
      </c>
      <c r="G26" s="86" t="s">
        <v>81</v>
      </c>
      <c r="H26" s="86" t="s">
        <v>82</v>
      </c>
      <c r="I26" s="86" t="s">
        <v>83</v>
      </c>
      <c r="J26" s="86" t="s">
        <v>84</v>
      </c>
      <c r="K26" s="86" t="s">
        <v>85</v>
      </c>
      <c r="L26" s="86" t="s">
        <v>86</v>
      </c>
      <c r="M26" s="86" t="s">
        <v>87</v>
      </c>
    </row>
    <row r="27" spans="1:13" s="81" customFormat="1" x14ac:dyDescent="0.1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</row>
    <row r="28" spans="1:13" s="81" customFormat="1" x14ac:dyDescent="0.1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</row>
    <row r="29" spans="1:13" s="81" customFormat="1" x14ac:dyDescent="0.1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</row>
    <row r="30" spans="1:13" s="81" customFormat="1" x14ac:dyDescent="0.15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</row>
    <row r="31" spans="1:13" s="81" customFormat="1" x14ac:dyDescent="0.15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</row>
    <row r="32" spans="1:13" s="81" customFormat="1" x14ac:dyDescent="0.1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</row>
    <row r="33" spans="1:13" s="82" customFormat="1" x14ac:dyDescent="0.15">
      <c r="A33" s="82" t="s">
        <v>88</v>
      </c>
      <c r="B33" s="83">
        <f>SUM(B27:B32)</f>
        <v>0</v>
      </c>
      <c r="C33" s="83">
        <f t="shared" ref="C33:M33" si="3">SUM(C27:C32)</f>
        <v>0</v>
      </c>
      <c r="D33" s="83">
        <f t="shared" si="3"/>
        <v>0</v>
      </c>
      <c r="E33" s="83">
        <f t="shared" si="3"/>
        <v>0</v>
      </c>
      <c r="F33" s="83">
        <f t="shared" si="3"/>
        <v>0</v>
      </c>
      <c r="G33" s="83">
        <f t="shared" si="3"/>
        <v>0</v>
      </c>
      <c r="H33" s="83">
        <f t="shared" si="3"/>
        <v>0</v>
      </c>
      <c r="I33" s="83">
        <f t="shared" si="3"/>
        <v>0</v>
      </c>
      <c r="J33" s="83">
        <f t="shared" si="3"/>
        <v>0</v>
      </c>
      <c r="K33" s="83">
        <f t="shared" si="3"/>
        <v>0</v>
      </c>
      <c r="L33" s="83">
        <f t="shared" si="3"/>
        <v>0</v>
      </c>
      <c r="M33" s="83">
        <f t="shared" si="3"/>
        <v>0</v>
      </c>
    </row>
    <row r="34" spans="1:13" s="82" customFormat="1" x14ac:dyDescent="0.15">
      <c r="A34" s="82" t="s">
        <v>89</v>
      </c>
      <c r="B34" s="83">
        <f>$B$4-B33</f>
        <v>600</v>
      </c>
      <c r="C34" s="83">
        <f t="shared" ref="C34:M34" si="4">$B$4-C33</f>
        <v>600</v>
      </c>
      <c r="D34" s="83">
        <f t="shared" si="4"/>
        <v>600</v>
      </c>
      <c r="E34" s="83">
        <f t="shared" si="4"/>
        <v>600</v>
      </c>
      <c r="F34" s="83">
        <f t="shared" si="4"/>
        <v>600</v>
      </c>
      <c r="G34" s="83">
        <f t="shared" si="4"/>
        <v>600</v>
      </c>
      <c r="H34" s="83">
        <f t="shared" si="4"/>
        <v>600</v>
      </c>
      <c r="I34" s="83">
        <f t="shared" si="4"/>
        <v>600</v>
      </c>
      <c r="J34" s="83">
        <f t="shared" si="4"/>
        <v>600</v>
      </c>
      <c r="K34" s="83">
        <f t="shared" si="4"/>
        <v>600</v>
      </c>
      <c r="L34" s="83">
        <f t="shared" si="4"/>
        <v>600</v>
      </c>
      <c r="M34" s="83">
        <f t="shared" si="4"/>
        <v>600</v>
      </c>
    </row>
    <row r="35" spans="1:13" s="81" customFormat="1" x14ac:dyDescent="0.15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85" customFormat="1" x14ac:dyDescent="0.15">
      <c r="A36" s="85" t="s">
        <v>91</v>
      </c>
      <c r="B36" s="86" t="s">
        <v>76</v>
      </c>
      <c r="C36" s="86" t="s">
        <v>77</v>
      </c>
      <c r="D36" s="86" t="s">
        <v>78</v>
      </c>
      <c r="E36" s="86" t="s">
        <v>79</v>
      </c>
      <c r="F36" s="86" t="s">
        <v>80</v>
      </c>
      <c r="G36" s="86" t="s">
        <v>81</v>
      </c>
      <c r="H36" s="86" t="s">
        <v>82</v>
      </c>
      <c r="I36" s="86" t="s">
        <v>83</v>
      </c>
      <c r="J36" s="86" t="s">
        <v>84</v>
      </c>
      <c r="K36" s="86" t="s">
        <v>85</v>
      </c>
      <c r="L36" s="86" t="s">
        <v>86</v>
      </c>
      <c r="M36" s="86" t="s">
        <v>87</v>
      </c>
    </row>
    <row r="37" spans="1:13" s="81" customFormat="1" x14ac:dyDescent="0.1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</row>
    <row r="38" spans="1:13" s="81" customFormat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</row>
    <row r="39" spans="1:13" s="81" customFormat="1" x14ac:dyDescent="0.1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</row>
    <row r="40" spans="1:13" s="81" customFormat="1" x14ac:dyDescent="0.1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</row>
    <row r="41" spans="1:13" s="81" customFormat="1" x14ac:dyDescent="0.1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 s="81" customFormat="1" x14ac:dyDescent="0.1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</row>
    <row r="43" spans="1:13" s="82" customFormat="1" x14ac:dyDescent="0.15">
      <c r="A43" s="82" t="s">
        <v>88</v>
      </c>
      <c r="B43" s="83">
        <f>SUM(B37:B42)</f>
        <v>0</v>
      </c>
      <c r="C43" s="83">
        <f t="shared" ref="C43:M43" si="5">SUM(C37:C42)</f>
        <v>0</v>
      </c>
      <c r="D43" s="83">
        <f t="shared" si="5"/>
        <v>0</v>
      </c>
      <c r="E43" s="83">
        <f t="shared" si="5"/>
        <v>0</v>
      </c>
      <c r="F43" s="83">
        <f t="shared" si="5"/>
        <v>0</v>
      </c>
      <c r="G43" s="83">
        <f t="shared" si="5"/>
        <v>0</v>
      </c>
      <c r="H43" s="83">
        <f t="shared" si="5"/>
        <v>0</v>
      </c>
      <c r="I43" s="83">
        <f t="shared" si="5"/>
        <v>0</v>
      </c>
      <c r="J43" s="83">
        <f t="shared" si="5"/>
        <v>0</v>
      </c>
      <c r="K43" s="83">
        <f t="shared" si="5"/>
        <v>0</v>
      </c>
      <c r="L43" s="83">
        <f t="shared" si="5"/>
        <v>0</v>
      </c>
      <c r="M43" s="83">
        <f t="shared" si="5"/>
        <v>0</v>
      </c>
    </row>
    <row r="44" spans="1:13" s="82" customFormat="1" x14ac:dyDescent="0.15">
      <c r="A44" s="82" t="s">
        <v>89</v>
      </c>
      <c r="B44" s="83">
        <f>$B$4-B43</f>
        <v>600</v>
      </c>
      <c r="C44" s="83">
        <f t="shared" ref="C44:M44" si="6">$B$4-C43</f>
        <v>600</v>
      </c>
      <c r="D44" s="83">
        <f t="shared" si="6"/>
        <v>600</v>
      </c>
      <c r="E44" s="83">
        <f t="shared" si="6"/>
        <v>600</v>
      </c>
      <c r="F44" s="83">
        <f t="shared" si="6"/>
        <v>600</v>
      </c>
      <c r="G44" s="83">
        <f t="shared" si="6"/>
        <v>600</v>
      </c>
      <c r="H44" s="83">
        <f t="shared" si="6"/>
        <v>600</v>
      </c>
      <c r="I44" s="83">
        <f t="shared" si="6"/>
        <v>600</v>
      </c>
      <c r="J44" s="83">
        <f t="shared" si="6"/>
        <v>600</v>
      </c>
      <c r="K44" s="83">
        <f t="shared" si="6"/>
        <v>600</v>
      </c>
      <c r="L44" s="83">
        <f t="shared" si="6"/>
        <v>600</v>
      </c>
      <c r="M44" s="83">
        <f t="shared" si="6"/>
        <v>600</v>
      </c>
    </row>
    <row r="45" spans="1:13" s="81" customFormat="1" x14ac:dyDescent="0.15"/>
    <row r="46" spans="1:13" s="81" customFormat="1" x14ac:dyDescent="0.15"/>
    <row r="47" spans="1:13" s="81" customFormat="1" x14ac:dyDescent="0.15"/>
    <row r="48" spans="1:13" s="81" customFormat="1" x14ac:dyDescent="0.15"/>
    <row r="49" s="81" customFormat="1" x14ac:dyDescent="0.15"/>
    <row r="50" s="81" customFormat="1" x14ac:dyDescent="0.15"/>
    <row r="51" s="81" customFormat="1" x14ac:dyDescent="0.15"/>
    <row r="52" s="81" customFormat="1" x14ac:dyDescent="0.15"/>
    <row r="53" s="81" customFormat="1" x14ac:dyDescent="0.15"/>
    <row r="54" s="81" customFormat="1" x14ac:dyDescent="0.15"/>
    <row r="55" s="81" customFormat="1" x14ac:dyDescent="0.15"/>
    <row r="56" s="81" customFormat="1" x14ac:dyDescent="0.15"/>
    <row r="57" s="81" customFormat="1" x14ac:dyDescent="0.15"/>
    <row r="58" s="81" customFormat="1" x14ac:dyDescent="0.15"/>
    <row r="59" s="81" customFormat="1" x14ac:dyDescent="0.15"/>
    <row r="60" s="81" customFormat="1" x14ac:dyDescent="0.15"/>
    <row r="61" s="81" customFormat="1" x14ac:dyDescent="0.15"/>
    <row r="62" s="81" customFormat="1" x14ac:dyDescent="0.15"/>
    <row r="63" s="81" customFormat="1" x14ac:dyDescent="0.15"/>
    <row r="64" s="81" customFormat="1" x14ac:dyDescent="0.15"/>
    <row r="65" s="81" customFormat="1" x14ac:dyDescent="0.15"/>
    <row r="66" s="81" customFormat="1" x14ac:dyDescent="0.15"/>
    <row r="67" s="81" customFormat="1" x14ac:dyDescent="0.15"/>
    <row r="68" s="81" customFormat="1" x14ac:dyDescent="0.15"/>
    <row r="69" s="81" customFormat="1" x14ac:dyDescent="0.15"/>
    <row r="70" s="81" customFormat="1" x14ac:dyDescent="0.15"/>
    <row r="71" s="81" customFormat="1" x14ac:dyDescent="0.15"/>
    <row r="72" s="81" customFormat="1" x14ac:dyDescent="0.15"/>
    <row r="73" s="81" customFormat="1" x14ac:dyDescent="0.15"/>
    <row r="74" s="81" customFormat="1" x14ac:dyDescent="0.15"/>
    <row r="75" s="81" customFormat="1" x14ac:dyDescent="0.15"/>
    <row r="76" s="81" customFormat="1" x14ac:dyDescent="0.15"/>
    <row r="77" s="81" customFormat="1" x14ac:dyDescent="0.15"/>
    <row r="78" s="81" customFormat="1" x14ac:dyDescent="0.15"/>
    <row r="79" s="81" customFormat="1" x14ac:dyDescent="0.15"/>
    <row r="80" s="81" customFormat="1" x14ac:dyDescent="0.15"/>
    <row r="81" s="81" customFormat="1" x14ac:dyDescent="0.15"/>
    <row r="82" s="81" customFormat="1" x14ac:dyDescent="0.15"/>
    <row r="83" s="81" customFormat="1" x14ac:dyDescent="0.15"/>
    <row r="84" s="81" customFormat="1" x14ac:dyDescent="0.15"/>
    <row r="85" s="81" customFormat="1" x14ac:dyDescent="0.15"/>
    <row r="86" s="81" customFormat="1" x14ac:dyDescent="0.15"/>
    <row r="87" s="81" customFormat="1" x14ac:dyDescent="0.15"/>
    <row r="88" s="81" customFormat="1" x14ac:dyDescent="0.15"/>
    <row r="89" s="81" customFormat="1" x14ac:dyDescent="0.15"/>
    <row r="90" s="81" customFormat="1" x14ac:dyDescent="0.15"/>
    <row r="91" s="81" customFormat="1" x14ac:dyDescent="0.15"/>
    <row r="92" s="81" customFormat="1" x14ac:dyDescent="0.15"/>
    <row r="93" s="81" customFormat="1" x14ac:dyDescent="0.15"/>
    <row r="94" s="81" customFormat="1" x14ac:dyDescent="0.1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 Plan</vt:lpstr>
      <vt:lpstr>Financial Summary</vt:lpstr>
      <vt:lpstr>Marketing Plan</vt:lpstr>
    </vt:vector>
  </TitlesOfParts>
  <Manager/>
  <Company>TW TechVentures,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Cloud Business Model</dc:title>
  <dc:subject/>
  <dc:creator>Tommy Wald</dc:creator>
  <cp:keywords/>
  <dc:description/>
  <cp:lastModifiedBy>Tommy Wald</cp:lastModifiedBy>
  <dcterms:created xsi:type="dcterms:W3CDTF">2012-09-14T13:02:58Z</dcterms:created>
  <dcterms:modified xsi:type="dcterms:W3CDTF">2019-04-17T19:33:50Z</dcterms:modified>
  <cp:category/>
</cp:coreProperties>
</file>